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420" windowWidth="21640" windowHeight="17980" tabRatio="500" firstSheet="1" activeTab="5"/>
  </bookViews>
  <sheets>
    <sheet name="Activité 1" sheetId="4" r:id="rId1"/>
    <sheet name="Activité 2(1)" sheetId="3" r:id="rId2"/>
    <sheet name="Activité 2 (3)" sheetId="1" r:id="rId3"/>
    <sheet name="Activité 2(6)" sheetId="2" r:id="rId4"/>
    <sheet name="activité 2 paramètres" sheetId="5" r:id="rId5"/>
    <sheet name="Activité 3" sheetId="6" r:id="rId6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4"/>
  <c r="E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D3"/>
  <c r="F2"/>
  <c r="E2"/>
  <c r="C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2"/>
  <c r="D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2" i="1"/>
  <c r="C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D35"/>
  <c r="B36"/>
  <c r="C36"/>
  <c r="D36"/>
  <c r="B37"/>
  <c r="C37"/>
  <c r="D37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2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2"/>
  <c r="G26"/>
  <c r="G27"/>
  <c r="G28"/>
  <c r="G29"/>
  <c r="G30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26" i="2"/>
  <c r="C26"/>
  <c r="D26"/>
  <c r="C3"/>
  <c r="B3"/>
  <c r="D3"/>
  <c r="C4"/>
  <c r="B4"/>
  <c r="C5"/>
  <c r="B5"/>
  <c r="C6"/>
  <c r="B6"/>
  <c r="C7"/>
  <c r="B7"/>
  <c r="C8"/>
  <c r="B8"/>
  <c r="C9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2"/>
  <c r="B3" i="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2"/>
  <c r="B1"/>
</calcChain>
</file>

<file path=xl/sharedStrings.xml><?xml version="1.0" encoding="utf-8"?>
<sst xmlns="http://schemas.openxmlformats.org/spreadsheetml/2006/main" count="24" uniqueCount="16">
  <si>
    <t>sensibles</t>
    <phoneticPr fontId="4" type="noConversion"/>
  </si>
  <si>
    <t>resistantes</t>
    <phoneticPr fontId="4" type="noConversion"/>
  </si>
  <si>
    <t>total</t>
    <phoneticPr fontId="4" type="noConversion"/>
  </si>
  <si>
    <t>Cycle</t>
    <phoneticPr fontId="4" type="noConversion"/>
  </si>
  <si>
    <t>Cycle</t>
    <phoneticPr fontId="4" type="noConversion"/>
  </si>
  <si>
    <t>Nombres de cellules cancéreuses</t>
    <phoneticPr fontId="4" type="noConversion"/>
  </si>
  <si>
    <t>Valeur de aT</t>
    <phoneticPr fontId="4" type="noConversion"/>
  </si>
  <si>
    <t xml:space="preserve">coeff d'efficacité du médicament A </t>
    <phoneticPr fontId="4" type="noConversion"/>
  </si>
  <si>
    <t>Coeff de résistance au médicament A</t>
    <phoneticPr fontId="4" type="noConversion"/>
  </si>
  <si>
    <t>coeff d'efficacité du médicament B</t>
    <phoneticPr fontId="4" type="noConversion"/>
  </si>
  <si>
    <t>sein semaine</t>
    <phoneticPr fontId="4" type="noConversion"/>
  </si>
  <si>
    <t>sein année</t>
    <phoneticPr fontId="4" type="noConversion"/>
  </si>
  <si>
    <t>colon semaine</t>
    <phoneticPr fontId="4" type="noConversion"/>
  </si>
  <si>
    <t>colon année</t>
    <phoneticPr fontId="4" type="noConversion"/>
  </si>
  <si>
    <t>Cycle</t>
    <phoneticPr fontId="4" type="noConversion"/>
  </si>
  <si>
    <t>Période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</si>
</sst>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9">
    <dxf>
      <font>
        <condense val="0"/>
        <extend val="0"/>
        <color indexed="33"/>
      </font>
    </dxf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indexed="57"/>
      </font>
    </dxf>
    <dxf>
      <font>
        <condense val="0"/>
        <extend val="0"/>
        <color indexed="11"/>
      </font>
    </dxf>
    <dxf>
      <font>
        <condense val="0"/>
        <extend val="0"/>
        <color indexed="33"/>
      </font>
    </dxf>
    <dxf>
      <font>
        <condense val="0"/>
        <extend val="0"/>
        <color indexed="3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93788967168578"/>
          <c:y val="0.0348837209302326"/>
          <c:w val="0.740131996581823"/>
          <c:h val="0.9079237728262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'Activité 2 (3)'!$D$2:$D$33</c:f>
              <c:numCache>
                <c:formatCode>General</c:formatCode>
                <c:ptCount val="32"/>
                <c:pt idx="0">
                  <c:v>1.0E9</c:v>
                </c:pt>
                <c:pt idx="1">
                  <c:v>4.7096E8</c:v>
                </c:pt>
                <c:pt idx="2">
                  <c:v>2.2659904E8</c:v>
                </c:pt>
                <c:pt idx="3">
                  <c:v>1.1450733056E8</c:v>
                </c:pt>
                <c:pt idx="4">
                  <c:v>6.399523753984E7</c:v>
                </c:pt>
                <c:pt idx="5">
                  <c:v>4.22958401640857E7</c:v>
                </c:pt>
                <c:pt idx="6">
                  <c:v>3.42436477730318E7</c:v>
                </c:pt>
                <c:pt idx="7">
                  <c:v>3.28463709734861E7</c:v>
                </c:pt>
                <c:pt idx="8">
                  <c:v>3.49112054835848E7</c:v>
                </c:pt>
                <c:pt idx="9">
                  <c:v>3.90165669925726E7</c:v>
                </c:pt>
                <c:pt idx="10">
                  <c:v>4.45722975564531E7</c:v>
                </c:pt>
                <c:pt idx="11">
                  <c:v>5.13851342135976E7</c:v>
                </c:pt>
                <c:pt idx="12">
                  <c:v>5.94588645260972E7</c:v>
                </c:pt>
                <c:pt idx="13">
                  <c:v>6.89036613512551E7</c:v>
                </c:pt>
                <c:pt idx="14">
                  <c:v>7.98964067919117E7</c:v>
                </c:pt>
                <c:pt idx="15">
                  <c:v>9.26650579443651E7</c:v>
                </c:pt>
                <c:pt idx="16">
                  <c:v>1.0748461210997E8</c:v>
                </c:pt>
                <c:pt idx="17">
                  <c:v>1.24678969278617E8</c:v>
                </c:pt>
                <c:pt idx="18">
                  <c:v>1.44626128486403E8</c:v>
                </c:pt>
                <c:pt idx="19">
                  <c:v>1.67765624237396E8</c:v>
                </c:pt>
                <c:pt idx="20">
                  <c:v>1.9460780636501E8</c:v>
                </c:pt>
                <c:pt idx="21">
                  <c:v>2.25744907947239E8</c:v>
                </c:pt>
                <c:pt idx="22">
                  <c:v>2.61864024808414E8</c:v>
                </c:pt>
                <c:pt idx="23">
                  <c:v>3.03762237035342E8</c:v>
                </c:pt>
                <c:pt idx="24">
                  <c:v>3.52364180232515E8</c:v>
                </c:pt>
                <c:pt idx="25">
                  <c:v>4.08742442235702E8</c:v>
                </c:pt>
                <c:pt idx="26">
                  <c:v>4.74141229822431E8</c:v>
                </c:pt>
                <c:pt idx="27">
                  <c:v>5.50003825122684E8</c:v>
                </c:pt>
                <c:pt idx="28">
                  <c:v>6.38004436459613E8</c:v>
                </c:pt>
                <c:pt idx="29">
                  <c:v>7.40085145976378E8</c:v>
                </c:pt>
                <c:pt idx="30">
                  <c:v>8.58498769185616E8</c:v>
                </c:pt>
                <c:pt idx="31">
                  <c:v>9.95858572187115E8</c:v>
                </c:pt>
              </c:numCache>
            </c:numRef>
          </c:yVal>
        </c:ser>
        <c:axId val="478186072"/>
        <c:axId val="478181816"/>
      </c:scatterChart>
      <c:valAx>
        <c:axId val="478186072"/>
        <c:scaling>
          <c:orientation val="minMax"/>
        </c:scaling>
        <c:axPos val="b"/>
        <c:tickLblPos val="nextTo"/>
        <c:crossAx val="478181816"/>
        <c:crosses val="autoZero"/>
        <c:crossBetween val="midCat"/>
      </c:valAx>
      <c:valAx>
        <c:axId val="478181816"/>
        <c:scaling>
          <c:orientation val="minMax"/>
        </c:scaling>
        <c:axPos val="l"/>
        <c:majorGridlines/>
        <c:numFmt formatCode="General" sourceLinked="1"/>
        <c:tickLblPos val="nextTo"/>
        <c:crossAx val="47818607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'Activité 2(6)'!$D$1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yVal>
            <c:numRef>
              <c:f>'Activité 2(6)'!$D$2:$D$25</c:f>
              <c:numCache>
                <c:formatCode>General</c:formatCode>
                <c:ptCount val="24"/>
                <c:pt idx="0">
                  <c:v>1.0E9</c:v>
                </c:pt>
                <c:pt idx="1">
                  <c:v>4.7096E8</c:v>
                </c:pt>
                <c:pt idx="2">
                  <c:v>2.2256224E8</c:v>
                </c:pt>
                <c:pt idx="3">
                  <c:v>1.0561022336E8</c:v>
                </c:pt>
                <c:pt idx="4">
                  <c:v>5.036112315904E7</c:v>
                </c:pt>
                <c:pt idx="5">
                  <c:v>2.41551892673945E7</c:v>
                </c:pt>
                <c:pt idx="6">
                  <c:v>1.16648321305991E7</c:v>
                </c:pt>
                <c:pt idx="7">
                  <c:v>5.67744020870421E6</c:v>
                </c:pt>
                <c:pt idx="8">
                  <c:v>2.78800795490037E6</c:v>
                </c:pt>
                <c:pt idx="9">
                  <c:v>1.38276759594951E6</c:v>
                </c:pt>
                <c:pt idx="10">
                  <c:v>693300.6693485019</c:v>
                </c:pt>
                <c:pt idx="11">
                  <c:v>351675.4833779034</c:v>
                </c:pt>
                <c:pt idx="12">
                  <c:v>180568.1285114624</c:v>
                </c:pt>
                <c:pt idx="13">
                  <c:v>93870.22007930534</c:v>
                </c:pt>
                <c:pt idx="14">
                  <c:v>49406.01501779003</c:v>
                </c:pt>
                <c:pt idx="15">
                  <c:v>26317.52605083014</c:v>
                </c:pt>
                <c:pt idx="16">
                  <c:v>14179.35043547901</c:v>
                </c:pt>
                <c:pt idx="17">
                  <c:v>7720.66924384068</c:v>
                </c:pt>
                <c:pt idx="18">
                  <c:v>4244.431901373558</c:v>
                </c:pt>
                <c:pt idx="19">
                  <c:v>2353.400398131591</c:v>
                </c:pt>
                <c:pt idx="20">
                  <c:v>1314.688502351729</c:v>
                </c:pt>
                <c:pt idx="21">
                  <c:v>739.1876813100316</c:v>
                </c:pt>
                <c:pt idx="22">
                  <c:v>417.9029695347755</c:v>
                </c:pt>
                <c:pt idx="23">
                  <c:v>237.36051140015</c:v>
                </c:pt>
              </c:numCache>
            </c:numRef>
          </c:yVal>
        </c:ser>
        <c:axId val="521015512"/>
        <c:axId val="521091464"/>
      </c:scatterChart>
      <c:valAx>
        <c:axId val="521015512"/>
        <c:scaling>
          <c:orientation val="minMax"/>
        </c:scaling>
        <c:axPos val="b"/>
        <c:tickLblPos val="nextTo"/>
        <c:crossAx val="521091464"/>
        <c:crosses val="autoZero"/>
        <c:crossBetween val="midCat"/>
      </c:valAx>
      <c:valAx>
        <c:axId val="521091464"/>
        <c:scaling>
          <c:orientation val="minMax"/>
        </c:scaling>
        <c:axPos val="l"/>
        <c:majorGridlines/>
        <c:numFmt formatCode="General" sourceLinked="1"/>
        <c:tickLblPos val="nextTo"/>
        <c:crossAx val="521015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'activité 2 paramètres'!$G$1</c:f>
              <c:strCache>
                <c:ptCount val="1"/>
                <c:pt idx="0">
                  <c:v>total</c:v>
                </c:pt>
              </c:strCache>
            </c:strRef>
          </c:tx>
          <c:yVal>
            <c:numRef>
              <c:f>'activité 2 paramètres'!$G$2:$G$25</c:f>
              <c:numCache>
                <c:formatCode>General</c:formatCode>
                <c:ptCount val="24"/>
                <c:pt idx="0">
                  <c:v>1.0E9</c:v>
                </c:pt>
                <c:pt idx="1">
                  <c:v>4.7096E8</c:v>
                </c:pt>
                <c:pt idx="2">
                  <c:v>2.2256224E8</c:v>
                </c:pt>
                <c:pt idx="3">
                  <c:v>1.0561022336E8</c:v>
                </c:pt>
                <c:pt idx="4">
                  <c:v>5.036112315904E7</c:v>
                </c:pt>
                <c:pt idx="5">
                  <c:v>2.41551892673945E7</c:v>
                </c:pt>
                <c:pt idx="6">
                  <c:v>1.16648321305991E7</c:v>
                </c:pt>
                <c:pt idx="7">
                  <c:v>5.67744020870421E6</c:v>
                </c:pt>
                <c:pt idx="8">
                  <c:v>2.78800795490037E6</c:v>
                </c:pt>
                <c:pt idx="9">
                  <c:v>1.38276759594951E6</c:v>
                </c:pt>
                <c:pt idx="10">
                  <c:v>693300.6693485019</c:v>
                </c:pt>
                <c:pt idx="11">
                  <c:v>351675.4833779034</c:v>
                </c:pt>
                <c:pt idx="12">
                  <c:v>180568.1285114624</c:v>
                </c:pt>
                <c:pt idx="13">
                  <c:v>93870.22007930534</c:v>
                </c:pt>
                <c:pt idx="14">
                  <c:v>49406.01501779003</c:v>
                </c:pt>
                <c:pt idx="15">
                  <c:v>26317.52605083014</c:v>
                </c:pt>
                <c:pt idx="16">
                  <c:v>14179.35043547901</c:v>
                </c:pt>
                <c:pt idx="17">
                  <c:v>7720.66924384068</c:v>
                </c:pt>
                <c:pt idx="18">
                  <c:v>4244.431901373558</c:v>
                </c:pt>
                <c:pt idx="19">
                  <c:v>2353.400398131591</c:v>
                </c:pt>
                <c:pt idx="20">
                  <c:v>1314.688502351729</c:v>
                </c:pt>
                <c:pt idx="21">
                  <c:v>739.1876813100316</c:v>
                </c:pt>
                <c:pt idx="22">
                  <c:v>417.9029695347755</c:v>
                </c:pt>
                <c:pt idx="23">
                  <c:v>237.36051140015</c:v>
                </c:pt>
              </c:numCache>
            </c:numRef>
          </c:yVal>
          <c:smooth val="1"/>
        </c:ser>
        <c:axId val="520408328"/>
        <c:axId val="520324040"/>
      </c:scatterChart>
      <c:valAx>
        <c:axId val="520408328"/>
        <c:scaling>
          <c:orientation val="minMax"/>
        </c:scaling>
        <c:axPos val="b"/>
        <c:tickLblPos val="nextTo"/>
        <c:crossAx val="520324040"/>
        <c:crosses val="autoZero"/>
        <c:crossBetween val="midCat"/>
      </c:valAx>
      <c:valAx>
        <c:axId val="520324040"/>
        <c:scaling>
          <c:orientation val="minMax"/>
        </c:scaling>
        <c:axPos val="l"/>
        <c:majorGridlines/>
        <c:numFmt formatCode="General" sourceLinked="1"/>
        <c:tickLblPos val="nextTo"/>
        <c:crossAx val="520408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'Activité 3'!$B$1:$B$136</c:f>
              <c:numCache>
                <c:formatCode>General</c:formatCode>
                <c:ptCount val="136"/>
                <c:pt idx="0">
                  <c:v>1.000000000000001</c:v>
                </c:pt>
                <c:pt idx="1">
                  <c:v>10.78513974595226</c:v>
                </c:pt>
                <c:pt idx="2">
                  <c:v>11.34326832551473</c:v>
                </c:pt>
                <c:pt idx="3">
                  <c:v>35.2221367627045</c:v>
                </c:pt>
                <c:pt idx="4">
                  <c:v>103.9370422959756</c:v>
                </c:pt>
                <c:pt idx="5">
                  <c:v>292.1438645766125</c:v>
                </c:pt>
                <c:pt idx="6">
                  <c:v>783.871420961813</c:v>
                </c:pt>
                <c:pt idx="7">
                  <c:v>2011.970997285706</c:v>
                </c:pt>
                <c:pt idx="8">
                  <c:v>4949.870303915495</c:v>
                </c:pt>
                <c:pt idx="9">
                  <c:v>11694.68651777321</c:v>
                </c:pt>
                <c:pt idx="10">
                  <c:v>26582.52640337592</c:v>
                </c:pt>
                <c:pt idx="11">
                  <c:v>58233.31881043397</c:v>
                </c:pt>
                <c:pt idx="12">
                  <c:v>123150.23171098</c:v>
                </c:pt>
                <c:pt idx="13">
                  <c:v>251811.5853988813</c:v>
                </c:pt>
                <c:pt idx="14">
                  <c:v>498597.8428095711</c:v>
                </c:pt>
                <c:pt idx="15">
                  <c:v>957386.2177320258</c:v>
                </c:pt>
                <c:pt idx="16">
                  <c:v>1.78519508197723E6</c:v>
                </c:pt>
                <c:pt idx="17">
                  <c:v>3.23682048665668E6</c:v>
                </c:pt>
                <c:pt idx="18">
                  <c:v>5.71390360047421E6</c:v>
                </c:pt>
                <c:pt idx="19">
                  <c:v>9.83220483400911E6</c:v>
                </c:pt>
                <c:pt idx="20">
                  <c:v>1.65109288907231E7</c:v>
                </c:pt>
                <c:pt idx="21">
                  <c:v>2.70876367218898E7</c:v>
                </c:pt>
                <c:pt idx="22">
                  <c:v>4.34615054079372E7</c:v>
                </c:pt>
                <c:pt idx="23">
                  <c:v>6.82664023559327E7</c:v>
                </c:pt>
                <c:pt idx="24">
                  <c:v>1.05073426383937E8</c:v>
                </c:pt>
                <c:pt idx="25">
                  <c:v>1.58620300191344E8</c:v>
                </c:pt>
                <c:pt idx="26">
                  <c:v>2.35062408463324E8</c:v>
                </c:pt>
                <c:pt idx="27">
                  <c:v>3.42237555629993E8</c:v>
                </c:pt>
                <c:pt idx="28">
                  <c:v>4.89933902917475E8</c:v>
                </c:pt>
                <c:pt idx="29">
                  <c:v>6.90148291094323E8</c:v>
                </c:pt>
                <c:pt idx="30">
                  <c:v>9.5732050951358E8</c:v>
                </c:pt>
                <c:pt idx="31">
                  <c:v>1.30852824206645E9</c:v>
                </c:pt>
                <c:pt idx="32">
                  <c:v>1.76362755185029E9</c:v>
                </c:pt>
                <c:pt idx="33">
                  <c:v>2.34532492306081E9</c:v>
                </c:pt>
                <c:pt idx="34">
                  <c:v>3.07916903568462E9</c:v>
                </c:pt>
                <c:pt idx="35">
                  <c:v>3.9934534931037E9</c:v>
                </c:pt>
                <c:pt idx="36">
                  <c:v>5.11902546552482E9</c:v>
                </c:pt>
                <c:pt idx="37">
                  <c:v>6.48899940686224E9</c:v>
                </c:pt>
                <c:pt idx="38">
                  <c:v>8.1383793699739E9</c:v>
                </c:pt>
                <c:pt idx="39">
                  <c:v>1.01035976986442E10</c:v>
                </c:pt>
                <c:pt idx="40">
                  <c:v>1.24219817459748E10</c:v>
                </c:pt>
                <c:pt idx="41">
                  <c:v>1.51311635285109E10</c:v>
                </c:pt>
                <c:pt idx="42">
                  <c:v>1.82684496988943E10</c:v>
                </c:pt>
                <c:pt idx="43">
                  <c:v>2.18701707965229E10</c:v>
                </c:pt>
                <c:pt idx="44">
                  <c:v>2.59710293718219E10</c:v>
                </c:pt>
                <c:pt idx="45">
                  <c:v>3.06034662950909E10</c:v>
                </c:pt>
                <c:pt idx="46">
                  <c:v>3.57970634308398E10</c:v>
                </c:pt>
                <c:pt idx="47">
                  <c:v>4.15779990026101E10</c:v>
                </c:pt>
                <c:pt idx="48">
                  <c:v>4.79685695419439E10</c:v>
                </c:pt>
                <c:pt idx="49">
                  <c:v>5.49867894759984E10</c:v>
                </c:pt>
                <c:pt idx="50">
                  <c:v>6.26460763331161E10</c:v>
                </c:pt>
                <c:pt idx="51">
                  <c:v>7.09550263991232E10</c:v>
                </c:pt>
                <c:pt idx="52">
                  <c:v>7.99172825877691E10</c:v>
                </c:pt>
                <c:pt idx="53">
                  <c:v>8.95314934224475E10</c:v>
                </c:pt>
                <c:pt idx="54">
                  <c:v>9.97913594624978E10</c:v>
                </c:pt>
                <c:pt idx="55">
                  <c:v>1.10685761317278E11</c:v>
                </c:pt>
                <c:pt idx="56">
                  <c:v>1.2219896161847E11</c:v>
                </c:pt>
                <c:pt idx="57">
                  <c:v>1.34310871983957E11</c:v>
                </c:pt>
                <c:pt idx="58">
                  <c:v>1.46997375100899E11</c:v>
                </c:pt>
                <c:pt idx="59">
                  <c:v>1.60230691559002E11</c:v>
                </c:pt>
                <c:pt idx="60">
                  <c:v>1.73979780940711E11</c:v>
                </c:pt>
                <c:pt idx="61">
                  <c:v>1.88210766876759E11</c:v>
                </c:pt>
                <c:pt idx="62">
                  <c:v>2.02887376250733E11</c:v>
                </c:pt>
                <c:pt idx="63">
                  <c:v>2.17971383430031E11</c:v>
                </c:pt>
                <c:pt idx="64">
                  <c:v>2.33423051258404E11</c:v>
                </c:pt>
                <c:pt idx="65">
                  <c:v>2.49201561515355E11</c:v>
                </c:pt>
                <c:pt idx="66">
                  <c:v>2.65265428582772E11</c:v>
                </c:pt>
                <c:pt idx="67">
                  <c:v>2.81572891117615E11</c:v>
                </c:pt>
                <c:pt idx="68">
                  <c:v>2.98082277575969E11</c:v>
                </c:pt>
                <c:pt idx="69">
                  <c:v>3.14752342439293E11</c:v>
                </c:pt>
                <c:pt idx="70">
                  <c:v>3.31542570935948E11</c:v>
                </c:pt>
                <c:pt idx="71">
                  <c:v>3.48413450913515E11</c:v>
                </c:pt>
                <c:pt idx="72">
                  <c:v>3.65326711289083E11</c:v>
                </c:pt>
                <c:pt idx="73">
                  <c:v>3.82245527179485E11</c:v>
                </c:pt>
                <c:pt idx="74">
                  <c:v>3.99134692389299E11</c:v>
                </c:pt>
                <c:pt idx="75">
                  <c:v>4.15960760412645E11</c:v>
                </c:pt>
                <c:pt idx="76">
                  <c:v>4.32692155489314E11</c:v>
                </c:pt>
                <c:pt idx="77">
                  <c:v>4.49299255552592E11</c:v>
                </c:pt>
                <c:pt idx="78">
                  <c:v>4.65754449122585E11</c:v>
                </c:pt>
                <c:pt idx="79">
                  <c:v>4.82032168343119E11</c:v>
                </c:pt>
                <c:pt idx="80">
                  <c:v>4.98108900441234E11</c:v>
                </c:pt>
                <c:pt idx="81">
                  <c:v>5.13963179914413E11</c:v>
                </c:pt>
                <c:pt idx="82">
                  <c:v>5.29575563730889E11</c:v>
                </c:pt>
                <c:pt idx="83">
                  <c:v>5.44928591770517E11</c:v>
                </c:pt>
                <c:pt idx="84">
                  <c:v>5.60006734645658E11</c:v>
                </c:pt>
                <c:pt idx="85">
                  <c:v>5.74796330930007E11</c:v>
                </c:pt>
                <c:pt idx="86">
                  <c:v>5.8928551569473E11</c:v>
                </c:pt>
                <c:pt idx="87">
                  <c:v>6.03464142110896E11</c:v>
                </c:pt>
                <c:pt idx="88">
                  <c:v>6.1732369772994E11</c:v>
                </c:pt>
                <c:pt idx="89">
                  <c:v>6.30857216903573E11</c:v>
                </c:pt>
                <c:pt idx="90">
                  <c:v>6.4405919065462E11</c:v>
                </c:pt>
                <c:pt idx="91">
                  <c:v>6.56925475163314E11</c:v>
                </c:pt>
                <c:pt idx="92">
                  <c:v>6.69453199891837E11</c:v>
                </c:pt>
                <c:pt idx="93">
                  <c:v>6.81640676234881E11</c:v>
                </c:pt>
                <c:pt idx="94">
                  <c:v>6.93487307456999E11</c:v>
                </c:pt>
                <c:pt idx="95">
                  <c:v>7.04993500559258E11</c:v>
                </c:pt>
                <c:pt idx="96">
                  <c:v>7.16160580608712E11</c:v>
                </c:pt>
                <c:pt idx="97">
                  <c:v>7.26990707964703E11</c:v>
                </c:pt>
                <c:pt idx="98">
                  <c:v>7.37486798745913E11</c:v>
                </c:pt>
                <c:pt idx="99">
                  <c:v>7.47652448801326E11</c:v>
                </c:pt>
                <c:pt idx="100">
                  <c:v>7.57491861376455E11</c:v>
                </c:pt>
                <c:pt idx="101">
                  <c:v>7.67009778602883E11</c:v>
                </c:pt>
                <c:pt idx="102">
                  <c:v>7.76211416883996E11</c:v>
                </c:pt>
                <c:pt idx="103">
                  <c:v>7.85102406202031E11</c:v>
                </c:pt>
                <c:pt idx="104">
                  <c:v>7.93688733330809E11</c:v>
                </c:pt>
                <c:pt idx="105">
                  <c:v>8.0197668890409E11</c:v>
                </c:pt>
                <c:pt idx="106">
                  <c:v>8.09972818260823E11</c:v>
                </c:pt>
                <c:pt idx="107">
                  <c:v>8.17683875965117E11</c:v>
                </c:pt>
                <c:pt idx="108">
                  <c:v>8.25116783879952E11</c:v>
                </c:pt>
                <c:pt idx="109">
                  <c:v>8.3227859265896E11</c:v>
                </c:pt>
                <c:pt idx="110">
                  <c:v>8.39176446509575E11</c:v>
                </c:pt>
                <c:pt idx="111">
                  <c:v>8.45817551073001E11</c:v>
                </c:pt>
                <c:pt idx="112">
                  <c:v>8.52209144261304E11</c:v>
                </c:pt>
                <c:pt idx="113">
                  <c:v>8.58358469889234E11</c:v>
                </c:pt>
                <c:pt idx="114">
                  <c:v>8.64272753937637E11</c:v>
                </c:pt>
                <c:pt idx="115">
                  <c:v>8.69959183286291E11</c:v>
                </c:pt>
                <c:pt idx="116">
                  <c:v>8.75424886756377E11</c:v>
                </c:pt>
                <c:pt idx="117">
                  <c:v>8.80676918306345E11</c:v>
                </c:pt>
                <c:pt idx="118">
                  <c:v>8.85722242229376E11</c:v>
                </c:pt>
                <c:pt idx="119">
                  <c:v>8.90567720205865E11</c:v>
                </c:pt>
                <c:pt idx="120">
                  <c:v>8.95220100070077E11</c:v>
                </c:pt>
                <c:pt idx="121">
                  <c:v>8.99686006156307E11</c:v>
                </c:pt>
                <c:pt idx="122">
                  <c:v>9.03971931096304E11</c:v>
                </c:pt>
                <c:pt idx="123">
                  <c:v>9.08084228946331E11</c:v>
                </c:pt>
                <c:pt idx="124">
                  <c:v>9.12029109528907E11</c:v>
                </c:pt>
                <c:pt idx="125">
                  <c:v>9.15812633880956E11</c:v>
                </c:pt>
                <c:pt idx="126">
                  <c:v>9.19440710706697E11</c:v>
                </c:pt>
                <c:pt idx="127">
                  <c:v>9.2291909374007E11</c:v>
                </c:pt>
                <c:pt idx="128">
                  <c:v>9.26253379927847E11</c:v>
                </c:pt>
                <c:pt idx="129">
                  <c:v>9.29449008350656E11</c:v>
                </c:pt>
                <c:pt idx="130">
                  <c:v>9.32511259805053E11</c:v>
                </c:pt>
                <c:pt idx="131">
                  <c:v>9.3544525697542E11</c:v>
                </c:pt>
                <c:pt idx="132">
                  <c:v>9.38255965129874E11</c:v>
                </c:pt>
                <c:pt idx="133">
                  <c:v>9.40948193279436E11</c:v>
                </c:pt>
                <c:pt idx="134">
                  <c:v>9.43526595744646E11</c:v>
                </c:pt>
                <c:pt idx="135">
                  <c:v>9.45995674078299E11</c:v>
                </c:pt>
              </c:numCache>
            </c:numRef>
          </c:val>
        </c:ser>
        <c:marker val="1"/>
        <c:axId val="521099928"/>
        <c:axId val="520806168"/>
      </c:lineChart>
      <c:catAx>
        <c:axId val="521099928"/>
        <c:scaling>
          <c:orientation val="minMax"/>
        </c:scaling>
        <c:axPos val="b"/>
        <c:tickLblPos val="nextTo"/>
        <c:crossAx val="520806168"/>
        <c:crosses val="autoZero"/>
        <c:auto val="1"/>
        <c:lblAlgn val="ctr"/>
        <c:lblOffset val="100"/>
      </c:catAx>
      <c:valAx>
        <c:axId val="520806168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5210999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127000</xdr:rowOff>
    </xdr:from>
    <xdr:to>
      <xdr:col>4</xdr:col>
      <xdr:colOff>546100</xdr:colOff>
      <xdr:row>52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27</xdr:row>
      <xdr:rowOff>76200</xdr:rowOff>
    </xdr:from>
    <xdr:to>
      <xdr:col>4</xdr:col>
      <xdr:colOff>698500</xdr:colOff>
      <xdr:row>46</xdr:row>
      <xdr:rowOff>25400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</xdr:row>
      <xdr:rowOff>76200</xdr:rowOff>
    </xdr:from>
    <xdr:to>
      <xdr:col>11</xdr:col>
      <xdr:colOff>914400</xdr:colOff>
      <xdr:row>27</xdr:row>
      <xdr:rowOff>12700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850900</xdr:colOff>
      <xdr:row>4</xdr:row>
      <xdr:rowOff>152400</xdr:rowOff>
    </xdr:from>
    <xdr:to>
      <xdr:col>7</xdr:col>
      <xdr:colOff>177800</xdr:colOff>
      <xdr:row>21</xdr:row>
      <xdr:rowOff>88900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9"/>
  <sheetViews>
    <sheetView view="pageLayout" workbookViewId="0">
      <selection activeCell="A2" sqref="A2"/>
    </sheetView>
  </sheetViews>
  <sheetFormatPr baseColWidth="10" defaultRowHeight="13"/>
  <cols>
    <col min="2" max="2" width="28.85546875" customWidth="1"/>
    <col min="5" max="5" width="12.28515625" bestFit="1" customWidth="1"/>
  </cols>
  <sheetData>
    <row r="1" spans="1:6">
      <c r="A1" s="1" t="s">
        <v>15</v>
      </c>
      <c r="B1" s="1" t="s">
        <v>5</v>
      </c>
      <c r="C1" t="s">
        <v>10</v>
      </c>
      <c r="D1" t="s">
        <v>11</v>
      </c>
      <c r="E1" t="s">
        <v>12</v>
      </c>
      <c r="F1" t="s">
        <v>13</v>
      </c>
    </row>
    <row r="2" spans="1:6">
      <c r="A2">
        <v>0</v>
      </c>
      <c r="B2">
        <v>1</v>
      </c>
      <c r="C2">
        <f>A2*14</f>
        <v>0</v>
      </c>
      <c r="D2">
        <f>C2/52</f>
        <v>0</v>
      </c>
      <c r="E2" s="7">
        <f>90*B2</f>
        <v>90</v>
      </c>
      <c r="F2">
        <f>E2/52</f>
        <v>1.7307692307692308</v>
      </c>
    </row>
    <row r="3" spans="1:6">
      <c r="A3">
        <v>1</v>
      </c>
      <c r="B3">
        <f>B2*2</f>
        <v>2</v>
      </c>
      <c r="C3">
        <f>A3*14</f>
        <v>14</v>
      </c>
      <c r="D3">
        <f>C3/52</f>
        <v>0.26923076923076922</v>
      </c>
      <c r="E3" s="7">
        <f t="shared" ref="E3:E39" si="0">90*B3</f>
        <v>180</v>
      </c>
      <c r="F3">
        <f>E3/52</f>
        <v>3.4615384615384617</v>
      </c>
    </row>
    <row r="4" spans="1:6">
      <c r="A4">
        <v>2</v>
      </c>
      <c r="B4">
        <f>B3*2</f>
        <v>4</v>
      </c>
      <c r="C4">
        <f t="shared" ref="C4:C39" si="1">A4*14</f>
        <v>28</v>
      </c>
      <c r="D4">
        <f t="shared" ref="D3:D39" si="2">C4/52</f>
        <v>0.53846153846153844</v>
      </c>
      <c r="E4" s="7">
        <f t="shared" si="0"/>
        <v>360</v>
      </c>
      <c r="F4">
        <f t="shared" ref="F3:F39" si="3">E4/52</f>
        <v>6.9230769230769234</v>
      </c>
    </row>
    <row r="5" spans="1:6">
      <c r="A5">
        <v>3</v>
      </c>
      <c r="B5">
        <f t="shared" ref="B5:B39" si="4">B4*2</f>
        <v>8</v>
      </c>
      <c r="C5">
        <f t="shared" si="1"/>
        <v>42</v>
      </c>
      <c r="D5">
        <f t="shared" si="2"/>
        <v>0.80769230769230771</v>
      </c>
      <c r="E5" s="7">
        <f t="shared" si="0"/>
        <v>720</v>
      </c>
      <c r="F5">
        <f t="shared" si="3"/>
        <v>13.846153846153847</v>
      </c>
    </row>
    <row r="6" spans="1:6">
      <c r="A6">
        <v>4</v>
      </c>
      <c r="B6">
        <f t="shared" si="4"/>
        <v>16</v>
      </c>
      <c r="C6">
        <f t="shared" si="1"/>
        <v>56</v>
      </c>
      <c r="D6">
        <f t="shared" si="2"/>
        <v>1.0769230769230769</v>
      </c>
      <c r="E6" s="7">
        <f t="shared" si="0"/>
        <v>1440</v>
      </c>
      <c r="F6">
        <f t="shared" si="3"/>
        <v>27.692307692307693</v>
      </c>
    </row>
    <row r="7" spans="1:6">
      <c r="A7">
        <v>5</v>
      </c>
      <c r="B7">
        <f t="shared" si="4"/>
        <v>32</v>
      </c>
      <c r="C7">
        <f t="shared" si="1"/>
        <v>70</v>
      </c>
      <c r="D7">
        <f t="shared" si="2"/>
        <v>1.3461538461538463</v>
      </c>
      <c r="E7" s="7">
        <f t="shared" si="0"/>
        <v>2880</v>
      </c>
      <c r="F7">
        <f t="shared" si="3"/>
        <v>55.384615384615387</v>
      </c>
    </row>
    <row r="8" spans="1:6">
      <c r="A8">
        <v>6</v>
      </c>
      <c r="B8">
        <f t="shared" si="4"/>
        <v>64</v>
      </c>
      <c r="C8">
        <f t="shared" si="1"/>
        <v>84</v>
      </c>
      <c r="D8">
        <f t="shared" si="2"/>
        <v>1.6153846153846154</v>
      </c>
      <c r="E8" s="7">
        <f t="shared" si="0"/>
        <v>5760</v>
      </c>
      <c r="F8">
        <f t="shared" si="3"/>
        <v>110.76923076923077</v>
      </c>
    </row>
    <row r="9" spans="1:6">
      <c r="A9">
        <v>7</v>
      </c>
      <c r="B9">
        <f t="shared" si="4"/>
        <v>128</v>
      </c>
      <c r="C9">
        <f t="shared" si="1"/>
        <v>98</v>
      </c>
      <c r="D9">
        <f t="shared" si="2"/>
        <v>1.8846153846153846</v>
      </c>
      <c r="E9" s="7">
        <f t="shared" si="0"/>
        <v>11520</v>
      </c>
      <c r="F9">
        <f t="shared" si="3"/>
        <v>221.53846153846155</v>
      </c>
    </row>
    <row r="10" spans="1:6">
      <c r="A10">
        <v>8</v>
      </c>
      <c r="B10">
        <f t="shared" si="4"/>
        <v>256</v>
      </c>
      <c r="C10">
        <f t="shared" si="1"/>
        <v>112</v>
      </c>
      <c r="D10">
        <f t="shared" si="2"/>
        <v>2.1538461538461537</v>
      </c>
      <c r="E10" s="7">
        <f t="shared" si="0"/>
        <v>23040</v>
      </c>
      <c r="F10">
        <f t="shared" si="3"/>
        <v>443.07692307692309</v>
      </c>
    </row>
    <row r="11" spans="1:6">
      <c r="A11">
        <v>9</v>
      </c>
      <c r="B11">
        <f t="shared" si="4"/>
        <v>512</v>
      </c>
      <c r="C11">
        <f t="shared" si="1"/>
        <v>126</v>
      </c>
      <c r="D11">
        <f t="shared" si="2"/>
        <v>2.4230769230769229</v>
      </c>
      <c r="E11" s="7">
        <f t="shared" si="0"/>
        <v>46080</v>
      </c>
      <c r="F11">
        <f t="shared" si="3"/>
        <v>886.15384615384619</v>
      </c>
    </row>
    <row r="12" spans="1:6">
      <c r="A12">
        <v>10</v>
      </c>
      <c r="B12">
        <f t="shared" si="4"/>
        <v>1024</v>
      </c>
      <c r="C12">
        <f t="shared" si="1"/>
        <v>140</v>
      </c>
      <c r="D12">
        <f t="shared" si="2"/>
        <v>2.6923076923076925</v>
      </c>
      <c r="E12" s="7">
        <f t="shared" si="0"/>
        <v>92160</v>
      </c>
      <c r="F12">
        <f t="shared" si="3"/>
        <v>1772.3076923076924</v>
      </c>
    </row>
    <row r="13" spans="1:6">
      <c r="A13">
        <v>11</v>
      </c>
      <c r="B13">
        <f t="shared" si="4"/>
        <v>2048</v>
      </c>
      <c r="C13">
        <f t="shared" si="1"/>
        <v>154</v>
      </c>
      <c r="D13">
        <f t="shared" si="2"/>
        <v>2.9615384615384617</v>
      </c>
      <c r="E13" s="7">
        <f t="shared" si="0"/>
        <v>184320</v>
      </c>
      <c r="F13">
        <f t="shared" si="3"/>
        <v>3544.6153846153848</v>
      </c>
    </row>
    <row r="14" spans="1:6">
      <c r="A14">
        <v>12</v>
      </c>
      <c r="B14">
        <f t="shared" si="4"/>
        <v>4096</v>
      </c>
      <c r="C14">
        <f t="shared" si="1"/>
        <v>168</v>
      </c>
      <c r="D14">
        <f t="shared" si="2"/>
        <v>3.2307692307692308</v>
      </c>
      <c r="E14" s="7">
        <f t="shared" si="0"/>
        <v>368640</v>
      </c>
      <c r="F14">
        <f t="shared" si="3"/>
        <v>7089.2307692307695</v>
      </c>
    </row>
    <row r="15" spans="1:6">
      <c r="A15">
        <v>13</v>
      </c>
      <c r="B15">
        <f t="shared" si="4"/>
        <v>8192</v>
      </c>
      <c r="C15">
        <f t="shared" si="1"/>
        <v>182</v>
      </c>
      <c r="D15">
        <f t="shared" si="2"/>
        <v>3.5</v>
      </c>
      <c r="E15" s="7"/>
    </row>
    <row r="16" spans="1:6">
      <c r="A16">
        <v>14</v>
      </c>
      <c r="B16">
        <f t="shared" si="4"/>
        <v>16384</v>
      </c>
      <c r="C16">
        <f t="shared" si="1"/>
        <v>196</v>
      </c>
      <c r="D16">
        <f t="shared" si="2"/>
        <v>3.7692307692307692</v>
      </c>
      <c r="E16" s="7"/>
    </row>
    <row r="17" spans="1:5">
      <c r="A17">
        <v>15</v>
      </c>
      <c r="B17">
        <f t="shared" si="4"/>
        <v>32768</v>
      </c>
      <c r="C17">
        <f t="shared" si="1"/>
        <v>210</v>
      </c>
      <c r="D17">
        <f t="shared" si="2"/>
        <v>4.0384615384615383</v>
      </c>
      <c r="E17" s="7"/>
    </row>
    <row r="18" spans="1:5">
      <c r="A18">
        <v>16</v>
      </c>
      <c r="B18">
        <f t="shared" si="4"/>
        <v>65536</v>
      </c>
      <c r="C18">
        <f t="shared" si="1"/>
        <v>224</v>
      </c>
      <c r="D18">
        <f t="shared" si="2"/>
        <v>4.3076923076923075</v>
      </c>
      <c r="E18" s="7"/>
    </row>
    <row r="19" spans="1:5">
      <c r="A19">
        <v>17</v>
      </c>
      <c r="B19">
        <f t="shared" si="4"/>
        <v>131072</v>
      </c>
      <c r="C19">
        <f t="shared" si="1"/>
        <v>238</v>
      </c>
      <c r="D19">
        <f t="shared" si="2"/>
        <v>4.5769230769230766</v>
      </c>
      <c r="E19" s="7"/>
    </row>
    <row r="20" spans="1:5">
      <c r="A20">
        <v>18</v>
      </c>
      <c r="B20">
        <f t="shared" si="4"/>
        <v>262144</v>
      </c>
      <c r="C20">
        <f t="shared" si="1"/>
        <v>252</v>
      </c>
      <c r="D20">
        <f t="shared" si="2"/>
        <v>4.8461538461538458</v>
      </c>
      <c r="E20" s="7"/>
    </row>
    <row r="21" spans="1:5">
      <c r="A21">
        <v>19</v>
      </c>
      <c r="B21">
        <f>B20*2</f>
        <v>524288</v>
      </c>
      <c r="C21">
        <f t="shared" si="1"/>
        <v>266</v>
      </c>
      <c r="D21">
        <f t="shared" si="2"/>
        <v>5.115384615384615</v>
      </c>
      <c r="E21" s="7"/>
    </row>
    <row r="22" spans="1:5">
      <c r="A22">
        <v>20</v>
      </c>
      <c r="B22">
        <f t="shared" si="4"/>
        <v>1048576</v>
      </c>
      <c r="C22">
        <f t="shared" si="1"/>
        <v>280</v>
      </c>
      <c r="D22">
        <f t="shared" si="2"/>
        <v>5.384615384615385</v>
      </c>
      <c r="E22" s="7"/>
    </row>
    <row r="23" spans="1:5">
      <c r="A23">
        <v>21</v>
      </c>
      <c r="B23">
        <f t="shared" si="4"/>
        <v>2097152</v>
      </c>
      <c r="C23">
        <f t="shared" si="1"/>
        <v>294</v>
      </c>
      <c r="D23">
        <f t="shared" si="2"/>
        <v>5.6538461538461542</v>
      </c>
      <c r="E23" s="7"/>
    </row>
    <row r="24" spans="1:5">
      <c r="A24">
        <v>22</v>
      </c>
      <c r="B24">
        <f t="shared" si="4"/>
        <v>4194304</v>
      </c>
      <c r="C24">
        <f t="shared" si="1"/>
        <v>308</v>
      </c>
      <c r="D24">
        <f t="shared" si="2"/>
        <v>5.9230769230769234</v>
      </c>
      <c r="E24" s="7"/>
    </row>
    <row r="25" spans="1:5">
      <c r="A25">
        <v>23</v>
      </c>
      <c r="B25">
        <f t="shared" si="4"/>
        <v>8388608</v>
      </c>
      <c r="C25">
        <f t="shared" si="1"/>
        <v>322</v>
      </c>
      <c r="D25">
        <f t="shared" si="2"/>
        <v>6.1923076923076925</v>
      </c>
      <c r="E25" s="7"/>
    </row>
    <row r="26" spans="1:5">
      <c r="A26">
        <v>24</v>
      </c>
      <c r="B26">
        <f t="shared" si="4"/>
        <v>16777216</v>
      </c>
      <c r="C26">
        <f t="shared" si="1"/>
        <v>336</v>
      </c>
      <c r="D26">
        <f t="shared" si="2"/>
        <v>6.4615384615384617</v>
      </c>
      <c r="E26" s="7"/>
    </row>
    <row r="27" spans="1:5">
      <c r="A27">
        <v>25</v>
      </c>
      <c r="B27">
        <f t="shared" si="4"/>
        <v>33554432</v>
      </c>
      <c r="C27">
        <f t="shared" si="1"/>
        <v>350</v>
      </c>
      <c r="D27">
        <f t="shared" si="2"/>
        <v>6.7307692307692308</v>
      </c>
      <c r="E27" s="7"/>
    </row>
    <row r="28" spans="1:5">
      <c r="A28">
        <v>26</v>
      </c>
      <c r="B28">
        <f t="shared" si="4"/>
        <v>67108864</v>
      </c>
      <c r="C28">
        <f t="shared" si="1"/>
        <v>364</v>
      </c>
      <c r="D28">
        <f t="shared" si="2"/>
        <v>7</v>
      </c>
      <c r="E28" s="7"/>
    </row>
    <row r="29" spans="1:5">
      <c r="A29">
        <v>27</v>
      </c>
      <c r="B29">
        <f t="shared" si="4"/>
        <v>134217728</v>
      </c>
      <c r="C29">
        <f t="shared" si="1"/>
        <v>378</v>
      </c>
      <c r="D29">
        <f t="shared" si="2"/>
        <v>7.2692307692307692</v>
      </c>
      <c r="E29" s="7"/>
    </row>
    <row r="30" spans="1:5">
      <c r="A30">
        <v>28</v>
      </c>
      <c r="B30">
        <f t="shared" si="4"/>
        <v>268435456</v>
      </c>
      <c r="C30">
        <f t="shared" si="1"/>
        <v>392</v>
      </c>
      <c r="D30">
        <f t="shared" si="2"/>
        <v>7.5384615384615383</v>
      </c>
      <c r="E30" s="7"/>
    </row>
    <row r="31" spans="1:5">
      <c r="A31">
        <v>29</v>
      </c>
      <c r="B31">
        <f t="shared" si="4"/>
        <v>536870912</v>
      </c>
      <c r="C31">
        <f t="shared" si="1"/>
        <v>406</v>
      </c>
      <c r="D31">
        <f t="shared" si="2"/>
        <v>7.8076923076923075</v>
      </c>
      <c r="E31" s="7"/>
    </row>
    <row r="32" spans="1:5">
      <c r="A32">
        <v>30</v>
      </c>
      <c r="B32">
        <f t="shared" si="4"/>
        <v>1073741824</v>
      </c>
      <c r="C32">
        <f t="shared" si="1"/>
        <v>420</v>
      </c>
      <c r="D32">
        <f t="shared" si="2"/>
        <v>8.0769230769230766</v>
      </c>
      <c r="E32" s="7"/>
    </row>
    <row r="33" spans="1:5">
      <c r="A33">
        <v>31</v>
      </c>
      <c r="B33">
        <f t="shared" si="4"/>
        <v>2147483648</v>
      </c>
      <c r="C33">
        <f t="shared" si="1"/>
        <v>434</v>
      </c>
      <c r="D33">
        <f t="shared" si="2"/>
        <v>8.3461538461538467</v>
      </c>
      <c r="E33" s="7"/>
    </row>
    <row r="34" spans="1:5">
      <c r="A34">
        <v>32</v>
      </c>
      <c r="B34">
        <f t="shared" si="4"/>
        <v>4294967296</v>
      </c>
      <c r="C34">
        <f t="shared" si="1"/>
        <v>448</v>
      </c>
      <c r="D34">
        <f t="shared" si="2"/>
        <v>8.615384615384615</v>
      </c>
      <c r="E34" s="7"/>
    </row>
    <row r="35" spans="1:5">
      <c r="A35">
        <v>33</v>
      </c>
      <c r="B35">
        <f t="shared" si="4"/>
        <v>8589934592</v>
      </c>
      <c r="C35">
        <f t="shared" si="1"/>
        <v>462</v>
      </c>
      <c r="D35">
        <f t="shared" si="2"/>
        <v>8.884615384615385</v>
      </c>
      <c r="E35" s="7"/>
    </row>
    <row r="36" spans="1:5">
      <c r="A36">
        <v>34</v>
      </c>
      <c r="B36">
        <f t="shared" si="4"/>
        <v>17179869184</v>
      </c>
      <c r="C36">
        <f t="shared" si="1"/>
        <v>476</v>
      </c>
      <c r="D36">
        <f t="shared" si="2"/>
        <v>9.1538461538461533</v>
      </c>
      <c r="E36" s="7"/>
    </row>
    <row r="37" spans="1:5">
      <c r="A37">
        <v>35</v>
      </c>
      <c r="B37">
        <f t="shared" si="4"/>
        <v>34359738368</v>
      </c>
      <c r="C37">
        <f t="shared" si="1"/>
        <v>490</v>
      </c>
      <c r="D37">
        <f t="shared" si="2"/>
        <v>9.4230769230769234</v>
      </c>
      <c r="E37" s="7"/>
    </row>
    <row r="38" spans="1:5">
      <c r="A38">
        <v>36</v>
      </c>
      <c r="B38">
        <f t="shared" si="4"/>
        <v>68719476736</v>
      </c>
      <c r="C38">
        <f t="shared" si="1"/>
        <v>504</v>
      </c>
      <c r="D38">
        <f t="shared" si="2"/>
        <v>9.6923076923076916</v>
      </c>
      <c r="E38" s="7"/>
    </row>
    <row r="39" spans="1:5">
      <c r="A39">
        <v>37</v>
      </c>
      <c r="B39">
        <f t="shared" si="4"/>
        <v>137438953472</v>
      </c>
      <c r="C39">
        <f t="shared" si="1"/>
        <v>518</v>
      </c>
      <c r="D39">
        <f t="shared" si="2"/>
        <v>9.9615384615384617</v>
      </c>
      <c r="E39" s="7"/>
    </row>
  </sheetData>
  <phoneticPr fontId="4" type="noConversion"/>
  <conditionalFormatting sqref="B2:B39">
    <cfRule type="cellIs" dxfId="8" priority="0" stopIfTrue="1" operator="greaterThan">
      <formula>1000000000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3"/>
  <sheetViews>
    <sheetView view="pageLayout" workbookViewId="0">
      <selection activeCell="C18" sqref="C18"/>
    </sheetView>
  </sheetViews>
  <sheetFormatPr baseColWidth="10" defaultRowHeight="13"/>
  <cols>
    <col min="2" max="2" width="28.140625" customWidth="1"/>
  </cols>
  <sheetData>
    <row r="1" spans="1:2">
      <c r="A1" s="1" t="s">
        <v>14</v>
      </c>
      <c r="B1" s="1" t="s">
        <v>5</v>
      </c>
    </row>
    <row r="2" spans="1:2">
      <c r="A2">
        <v>0</v>
      </c>
      <c r="B2">
        <f>10^9</f>
        <v>1000000000</v>
      </c>
    </row>
    <row r="3" spans="1:2">
      <c r="A3">
        <v>1</v>
      </c>
      <c r="B3">
        <f>0.4*B2*1.16</f>
        <v>463999999.99999994</v>
      </c>
    </row>
    <row r="4" spans="1:2">
      <c r="A4">
        <v>2</v>
      </c>
      <c r="B4">
        <f t="shared" ref="B4:B33" si="0">0.4*B3*1.16</f>
        <v>215296000</v>
      </c>
    </row>
    <row r="5" spans="1:2">
      <c r="A5">
        <v>3</v>
      </c>
      <c r="B5">
        <f t="shared" si="0"/>
        <v>99897344</v>
      </c>
    </row>
    <row r="6" spans="1:2">
      <c r="A6">
        <v>4</v>
      </c>
      <c r="B6">
        <f t="shared" si="0"/>
        <v>46352367.615999997</v>
      </c>
    </row>
    <row r="7" spans="1:2">
      <c r="A7">
        <v>5</v>
      </c>
      <c r="B7">
        <f t="shared" si="0"/>
        <v>21507498.573824</v>
      </c>
    </row>
    <row r="8" spans="1:2">
      <c r="A8">
        <v>6</v>
      </c>
      <c r="B8">
        <f t="shared" si="0"/>
        <v>9979479.3382543344</v>
      </c>
    </row>
    <row r="9" spans="1:2">
      <c r="A9">
        <v>7</v>
      </c>
      <c r="B9">
        <f t="shared" si="0"/>
        <v>4630478.412950011</v>
      </c>
    </row>
    <row r="10" spans="1:2">
      <c r="A10">
        <v>8</v>
      </c>
      <c r="B10">
        <f t="shared" si="0"/>
        <v>2148541.9836088051</v>
      </c>
    </row>
    <row r="11" spans="1:2">
      <c r="A11">
        <v>9</v>
      </c>
      <c r="B11">
        <f t="shared" si="0"/>
        <v>996923.48039448552</v>
      </c>
    </row>
    <row r="12" spans="1:2">
      <c r="A12">
        <v>10</v>
      </c>
      <c r="B12">
        <f t="shared" si="0"/>
        <v>462572.49490304122</v>
      </c>
    </row>
    <row r="13" spans="1:2">
      <c r="A13">
        <v>11</v>
      </c>
      <c r="B13">
        <f t="shared" si="0"/>
        <v>214633.63763501111</v>
      </c>
    </row>
    <row r="14" spans="1:2">
      <c r="A14">
        <v>12</v>
      </c>
      <c r="B14">
        <f t="shared" si="0"/>
        <v>99590.007862645143</v>
      </c>
    </row>
    <row r="15" spans="1:2">
      <c r="A15">
        <v>13</v>
      </c>
      <c r="B15">
        <f t="shared" si="0"/>
        <v>46209.763648267341</v>
      </c>
    </row>
    <row r="16" spans="1:2">
      <c r="A16">
        <v>14</v>
      </c>
      <c r="B16">
        <f t="shared" si="0"/>
        <v>21441.330332796046</v>
      </c>
    </row>
    <row r="17" spans="1:2">
      <c r="A17">
        <v>15</v>
      </c>
      <c r="B17">
        <f t="shared" si="0"/>
        <v>9948.7772744173653</v>
      </c>
    </row>
    <row r="18" spans="1:2">
      <c r="A18">
        <v>16</v>
      </c>
      <c r="B18">
        <f t="shared" si="0"/>
        <v>4616.232655329658</v>
      </c>
    </row>
    <row r="19" spans="1:2">
      <c r="A19">
        <v>17</v>
      </c>
      <c r="B19">
        <f t="shared" si="0"/>
        <v>2141.9319520729614</v>
      </c>
    </row>
    <row r="20" spans="1:2">
      <c r="A20">
        <v>18</v>
      </c>
      <c r="B20">
        <f t="shared" si="0"/>
        <v>993.8564257618541</v>
      </c>
    </row>
    <row r="21" spans="1:2">
      <c r="A21">
        <v>19</v>
      </c>
      <c r="B21">
        <f t="shared" si="0"/>
        <v>461.14938155350029</v>
      </c>
    </row>
    <row r="22" spans="1:2">
      <c r="A22">
        <v>20</v>
      </c>
      <c r="B22">
        <f t="shared" si="0"/>
        <v>213.97331304082414</v>
      </c>
    </row>
    <row r="23" spans="1:2">
      <c r="A23">
        <v>21</v>
      </c>
      <c r="B23">
        <f t="shared" si="0"/>
        <v>99.283617250942399</v>
      </c>
    </row>
    <row r="24" spans="1:2">
      <c r="A24">
        <v>22</v>
      </c>
      <c r="B24">
        <f t="shared" si="0"/>
        <v>46.067598404437277</v>
      </c>
    </row>
    <row r="25" spans="1:2">
      <c r="A25">
        <v>23</v>
      </c>
      <c r="B25">
        <f t="shared" si="0"/>
        <v>21.375365659658897</v>
      </c>
    </row>
    <row r="26" spans="1:2">
      <c r="A26">
        <v>24</v>
      </c>
      <c r="B26">
        <f t="shared" si="0"/>
        <v>9.9181696660817273</v>
      </c>
    </row>
    <row r="27" spans="1:2">
      <c r="A27">
        <v>25</v>
      </c>
      <c r="B27">
        <f t="shared" si="0"/>
        <v>4.6020307250619217</v>
      </c>
    </row>
    <row r="28" spans="1:2">
      <c r="A28">
        <v>26</v>
      </c>
      <c r="B28">
        <f t="shared" si="0"/>
        <v>2.1353422564287317</v>
      </c>
    </row>
    <row r="29" spans="1:2">
      <c r="A29">
        <v>27</v>
      </c>
      <c r="B29">
        <f t="shared" si="0"/>
        <v>0.99079880698293143</v>
      </c>
    </row>
    <row r="30" spans="1:2">
      <c r="A30">
        <v>28</v>
      </c>
      <c r="B30">
        <f t="shared" si="0"/>
        <v>0.45973064644008022</v>
      </c>
    </row>
    <row r="31" spans="1:2">
      <c r="A31">
        <v>29</v>
      </c>
      <c r="B31">
        <f t="shared" si="0"/>
        <v>0.21331501994819721</v>
      </c>
    </row>
    <row r="32" spans="1:2">
      <c r="A32">
        <v>30</v>
      </c>
      <c r="B32">
        <f t="shared" si="0"/>
        <v>9.8978169255963505E-2</v>
      </c>
    </row>
    <row r="33" spans="1:2">
      <c r="A33">
        <v>31</v>
      </c>
      <c r="B33">
        <f t="shared" si="0"/>
        <v>4.5925870534767071E-2</v>
      </c>
    </row>
  </sheetData>
  <phoneticPr fontId="4" type="noConversion"/>
  <conditionalFormatting sqref="B2:B33">
    <cfRule type="cellIs" dxfId="4" priority="0" stopIfTrue="1" operator="between">
      <formula>0</formula>
      <formula>500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7"/>
  <sheetViews>
    <sheetView view="pageLayout" topLeftCell="A15" workbookViewId="0">
      <selection activeCell="F48" sqref="F48"/>
    </sheetView>
  </sheetViews>
  <sheetFormatPr baseColWidth="10" defaultRowHeight="13"/>
  <cols>
    <col min="1" max="1" width="10.7109375" style="3"/>
    <col min="2" max="2" width="11" style="3" bestFit="1" customWidth="1"/>
    <col min="3" max="4" width="10.7109375" style="3"/>
  </cols>
  <sheetData>
    <row r="1" spans="1:4">
      <c r="A1" s="4" t="s">
        <v>4</v>
      </c>
      <c r="B1" s="4" t="s">
        <v>0</v>
      </c>
      <c r="C1" s="4" t="s">
        <v>1</v>
      </c>
      <c r="D1" s="4" t="s">
        <v>2</v>
      </c>
    </row>
    <row r="2" spans="1:4">
      <c r="A2" s="5">
        <v>0</v>
      </c>
      <c r="B2" s="5">
        <f>10^9</f>
        <v>1000000000</v>
      </c>
      <c r="C2" s="5">
        <v>0</v>
      </c>
      <c r="D2" s="5">
        <f>B2+C2</f>
        <v>1000000000</v>
      </c>
    </row>
    <row r="3" spans="1:4">
      <c r="A3" s="5">
        <v>1</v>
      </c>
      <c r="B3" s="5">
        <f>1.16*0.4*B2</f>
        <v>463999999.99999994</v>
      </c>
      <c r="C3" s="5">
        <f>1.16*(C2+0.01*0.6*B2)</f>
        <v>6959999.9999999991</v>
      </c>
      <c r="D3" s="5">
        <f>B3+C3</f>
        <v>470959999.99999994</v>
      </c>
    </row>
    <row r="4" spans="1:4">
      <c r="A4" s="5">
        <v>2</v>
      </c>
      <c r="B4" s="5">
        <f t="shared" ref="B4:B33" si="0">1.16*0.4*B3</f>
        <v>215295999.99999997</v>
      </c>
      <c r="C4" s="5">
        <f>1.16*(C3+0.01*0.6*B3)</f>
        <v>11303039.999999996</v>
      </c>
      <c r="D4" s="5">
        <f t="shared" ref="D4:D33" si="1">B4+C4</f>
        <v>226599039.99999997</v>
      </c>
    </row>
    <row r="5" spans="1:4">
      <c r="A5" s="5">
        <v>3</v>
      </c>
      <c r="B5" s="5">
        <f t="shared" si="0"/>
        <v>99897343.999999985</v>
      </c>
      <c r="C5" s="5">
        <f t="shared" ref="C5:C33" si="2">1.16*(C4+0.01*0.6*B4)</f>
        <v>14609986.559999995</v>
      </c>
      <c r="D5" s="5">
        <f t="shared" si="1"/>
        <v>114507330.55999997</v>
      </c>
    </row>
    <row r="6" spans="1:4">
      <c r="A6" s="5">
        <v>4</v>
      </c>
      <c r="B6" s="5">
        <f t="shared" si="0"/>
        <v>46352367.615999989</v>
      </c>
      <c r="C6" s="5">
        <f t="shared" si="2"/>
        <v>17642869.923839994</v>
      </c>
      <c r="D6" s="5">
        <f t="shared" si="1"/>
        <v>63995237.539839983</v>
      </c>
    </row>
    <row r="7" spans="1:4">
      <c r="A7" s="5">
        <v>5</v>
      </c>
      <c r="B7" s="5">
        <f t="shared" si="0"/>
        <v>21507498.573823992</v>
      </c>
      <c r="C7" s="5">
        <f t="shared" si="2"/>
        <v>20788341.590261754</v>
      </c>
      <c r="D7" s="5">
        <f t="shared" si="1"/>
        <v>42295840.164085746</v>
      </c>
    </row>
    <row r="8" spans="1:4">
      <c r="A8" s="5">
        <v>6</v>
      </c>
      <c r="B8" s="5">
        <f t="shared" si="0"/>
        <v>9979479.3382543325</v>
      </c>
      <c r="C8" s="5">
        <f t="shared" si="2"/>
        <v>24264168.43477745</v>
      </c>
      <c r="D8" s="5">
        <f t="shared" si="1"/>
        <v>34243647.773031786</v>
      </c>
    </row>
    <row r="9" spans="1:4">
      <c r="A9" s="5">
        <v>7</v>
      </c>
      <c r="B9" s="5">
        <f t="shared" si="0"/>
        <v>4630478.41295001</v>
      </c>
      <c r="C9" s="5">
        <f t="shared" si="2"/>
        <v>28215892.56053609</v>
      </c>
      <c r="D9" s="5">
        <f t="shared" si="1"/>
        <v>32846370.973486099</v>
      </c>
    </row>
    <row r="10" spans="1:4">
      <c r="A10" s="5">
        <v>8</v>
      </c>
      <c r="B10" s="5">
        <f t="shared" si="0"/>
        <v>2148541.9836088046</v>
      </c>
      <c r="C10" s="5">
        <f t="shared" si="2"/>
        <v>32762663.499975994</v>
      </c>
      <c r="D10" s="5">
        <f t="shared" si="1"/>
        <v>34911205.483584799</v>
      </c>
    </row>
    <row r="11" spans="1:4">
      <c r="A11" s="5">
        <v>9</v>
      </c>
      <c r="B11" s="5">
        <f t="shared" si="0"/>
        <v>996923.48039448529</v>
      </c>
      <c r="C11" s="5">
        <f t="shared" si="2"/>
        <v>38019643.512178071</v>
      </c>
      <c r="D11" s="5">
        <f t="shared" si="1"/>
        <v>39016566.992572553</v>
      </c>
    </row>
    <row r="12" spans="1:4">
      <c r="A12" s="5">
        <v>10</v>
      </c>
      <c r="B12" s="5">
        <f t="shared" si="0"/>
        <v>462572.49490304117</v>
      </c>
      <c r="C12" s="5">
        <f t="shared" si="2"/>
        <v>44109725.061550103</v>
      </c>
      <c r="D12" s="5">
        <f t="shared" si="1"/>
        <v>44572297.556453146</v>
      </c>
    </row>
    <row r="13" spans="1:4">
      <c r="A13" s="5">
        <v>11</v>
      </c>
      <c r="B13" s="5">
        <f t="shared" si="0"/>
        <v>214633.63763501108</v>
      </c>
      <c r="C13" s="5">
        <f t="shared" si="2"/>
        <v>51170500.57596264</v>
      </c>
      <c r="D13" s="5">
        <f t="shared" si="1"/>
        <v>51385134.213597648</v>
      </c>
    </row>
    <row r="14" spans="1:4">
      <c r="A14" s="5">
        <v>12</v>
      </c>
      <c r="B14" s="5">
        <f t="shared" si="0"/>
        <v>99590.007862645129</v>
      </c>
      <c r="C14" s="5">
        <f t="shared" si="2"/>
        <v>59359274.518234596</v>
      </c>
      <c r="D14" s="5">
        <f t="shared" si="1"/>
        <v>59458864.526097238</v>
      </c>
    </row>
    <row r="15" spans="1:4">
      <c r="A15" s="5">
        <v>13</v>
      </c>
      <c r="B15" s="5">
        <f t="shared" si="0"/>
        <v>46209.763648267333</v>
      </c>
      <c r="C15" s="5">
        <f t="shared" si="2"/>
        <v>68857451.587606847</v>
      </c>
      <c r="D15" s="5">
        <f t="shared" si="1"/>
        <v>68903661.351255119</v>
      </c>
    </row>
    <row r="16" spans="1:4">
      <c r="A16" s="5">
        <v>14</v>
      </c>
      <c r="B16" s="5">
        <f t="shared" si="0"/>
        <v>21441.330332796042</v>
      </c>
      <c r="C16" s="5">
        <f t="shared" si="2"/>
        <v>79874965.461578935</v>
      </c>
      <c r="D16" s="5">
        <f t="shared" si="1"/>
        <v>79896406.791911736</v>
      </c>
    </row>
    <row r="17" spans="1:4">
      <c r="A17" s="5">
        <v>15</v>
      </c>
      <c r="B17" s="5">
        <f t="shared" si="0"/>
        <v>9948.7772744173635</v>
      </c>
      <c r="C17" s="5">
        <f t="shared" si="2"/>
        <v>92655109.167090684</v>
      </c>
      <c r="D17" s="5">
        <f t="shared" si="1"/>
        <v>92665057.944365099</v>
      </c>
    </row>
    <row r="18" spans="1:4">
      <c r="A18" s="5">
        <v>16</v>
      </c>
      <c r="B18" s="5">
        <f t="shared" si="0"/>
        <v>4616.2326553296562</v>
      </c>
      <c r="C18" s="5">
        <f t="shared" si="2"/>
        <v>107479995.87731501</v>
      </c>
      <c r="D18" s="5">
        <f t="shared" si="1"/>
        <v>107484612.10997035</v>
      </c>
    </row>
    <row r="19" spans="1:4">
      <c r="A19" s="5">
        <v>17</v>
      </c>
      <c r="B19" s="5">
        <f t="shared" si="0"/>
        <v>2141.9319520729605</v>
      </c>
      <c r="C19" s="5">
        <f t="shared" si="2"/>
        <v>124676827.3466647</v>
      </c>
      <c r="D19" s="5">
        <f t="shared" si="1"/>
        <v>124678969.27861677</v>
      </c>
    </row>
    <row r="20" spans="1:4">
      <c r="A20" s="5">
        <v>18</v>
      </c>
      <c r="B20" s="5">
        <f t="shared" si="0"/>
        <v>993.85642576185364</v>
      </c>
      <c r="C20" s="5">
        <f t="shared" si="2"/>
        <v>144625134.62997741</v>
      </c>
      <c r="D20" s="5">
        <f t="shared" si="1"/>
        <v>144626128.48640317</v>
      </c>
    </row>
    <row r="21" spans="1:4">
      <c r="A21" s="5">
        <v>19</v>
      </c>
      <c r="B21" s="5">
        <f t="shared" si="0"/>
        <v>461.14938155350006</v>
      </c>
      <c r="C21" s="5">
        <f t="shared" si="2"/>
        <v>167765163.08801448</v>
      </c>
      <c r="D21" s="5">
        <f t="shared" si="1"/>
        <v>167765624.23739603</v>
      </c>
    </row>
    <row r="22" spans="1:4">
      <c r="A22" s="5">
        <v>20</v>
      </c>
      <c r="B22" s="5">
        <f t="shared" si="0"/>
        <v>213.97331304082402</v>
      </c>
      <c r="C22" s="5">
        <f t="shared" si="2"/>
        <v>194607592.39169648</v>
      </c>
      <c r="D22" s="5">
        <f t="shared" si="1"/>
        <v>194607806.36500952</v>
      </c>
    </row>
    <row r="23" spans="1:4">
      <c r="A23" s="5">
        <v>21</v>
      </c>
      <c r="B23" s="5">
        <f t="shared" si="0"/>
        <v>99.283617250942342</v>
      </c>
      <c r="C23" s="5">
        <f t="shared" si="2"/>
        <v>225744808.66362217</v>
      </c>
      <c r="D23" s="5">
        <f t="shared" si="1"/>
        <v>225744907.94723943</v>
      </c>
    </row>
    <row r="24" spans="1:4">
      <c r="A24" s="5">
        <v>22</v>
      </c>
      <c r="B24" s="5">
        <f t="shared" si="0"/>
        <v>46.067598404437241</v>
      </c>
      <c r="C24" s="5">
        <f t="shared" si="2"/>
        <v>261863978.74081567</v>
      </c>
      <c r="D24" s="5">
        <f t="shared" si="1"/>
        <v>261864024.80841407</v>
      </c>
    </row>
    <row r="25" spans="1:4">
      <c r="A25" s="5">
        <v>23</v>
      </c>
      <c r="B25" s="5">
        <f t="shared" si="0"/>
        <v>21.375365659658879</v>
      </c>
      <c r="C25" s="5">
        <f t="shared" si="2"/>
        <v>303762215.65997666</v>
      </c>
      <c r="D25" s="5">
        <f t="shared" si="1"/>
        <v>303762237.03534234</v>
      </c>
    </row>
    <row r="26" spans="1:4">
      <c r="A26" s="5">
        <v>24</v>
      </c>
      <c r="B26" s="5">
        <f t="shared" si="0"/>
        <v>9.9181696660817185</v>
      </c>
      <c r="C26" s="5">
        <f t="shared" si="2"/>
        <v>352364170.31434548</v>
      </c>
      <c r="D26" s="5">
        <f t="shared" si="1"/>
        <v>352364180.23251516</v>
      </c>
    </row>
    <row r="27" spans="1:4">
      <c r="A27" s="5">
        <v>25</v>
      </c>
      <c r="B27" s="5">
        <f t="shared" si="0"/>
        <v>4.6020307250619172</v>
      </c>
      <c r="C27" s="5">
        <f t="shared" si="2"/>
        <v>408742437.63367122</v>
      </c>
      <c r="D27" s="5">
        <f t="shared" si="1"/>
        <v>408742442.23570198</v>
      </c>
    </row>
    <row r="28" spans="1:4">
      <c r="A28" s="5">
        <v>26</v>
      </c>
      <c r="B28" s="5">
        <f t="shared" si="0"/>
        <v>2.1353422564287294</v>
      </c>
      <c r="C28" s="5">
        <f t="shared" si="2"/>
        <v>474141227.68708873</v>
      </c>
      <c r="D28" s="5">
        <f t="shared" si="1"/>
        <v>474141229.82243097</v>
      </c>
    </row>
    <row r="29" spans="1:4">
      <c r="A29" s="5">
        <v>27</v>
      </c>
      <c r="B29" s="5">
        <f t="shared" si="0"/>
        <v>0.99079880698293044</v>
      </c>
      <c r="C29" s="5">
        <f t="shared" si="2"/>
        <v>550003824.13188493</v>
      </c>
      <c r="D29" s="5">
        <f t="shared" si="1"/>
        <v>550003825.12268376</v>
      </c>
    </row>
    <row r="30" spans="1:4">
      <c r="A30" s="5">
        <v>28</v>
      </c>
      <c r="B30" s="5">
        <f t="shared" si="0"/>
        <v>0.45973064644007972</v>
      </c>
      <c r="C30" s="5">
        <f t="shared" si="2"/>
        <v>638004435.99988246</v>
      </c>
      <c r="D30" s="5">
        <f t="shared" si="1"/>
        <v>638004436.45961308</v>
      </c>
    </row>
    <row r="31" spans="1:4">
      <c r="A31" s="5">
        <v>29</v>
      </c>
      <c r="B31" s="5">
        <f t="shared" si="0"/>
        <v>0.21331501994819696</v>
      </c>
      <c r="C31" s="5">
        <f t="shared" si="2"/>
        <v>740085145.76306331</v>
      </c>
      <c r="D31" s="5">
        <f t="shared" si="1"/>
        <v>740085145.97637832</v>
      </c>
    </row>
    <row r="32" spans="1:4">
      <c r="A32" s="5">
        <v>30</v>
      </c>
      <c r="B32" s="5">
        <f t="shared" si="0"/>
        <v>9.897816925596338E-2</v>
      </c>
      <c r="C32" s="5">
        <f t="shared" si="2"/>
        <v>858498769.08663797</v>
      </c>
      <c r="D32" s="5">
        <f t="shared" si="1"/>
        <v>858498769.18561614</v>
      </c>
    </row>
    <row r="33" spans="1:4">
      <c r="A33" s="5">
        <v>31</v>
      </c>
      <c r="B33" s="5">
        <f t="shared" si="0"/>
        <v>4.5925870534767002E-2</v>
      </c>
      <c r="C33" s="5">
        <f t="shared" si="2"/>
        <v>995858572.14118886</v>
      </c>
      <c r="D33" s="5">
        <f t="shared" si="1"/>
        <v>995858572.18711472</v>
      </c>
    </row>
    <row r="34" spans="1:4">
      <c r="A34" s="5">
        <v>32</v>
      </c>
      <c r="B34" s="5">
        <f t="shared" ref="B34:B37" si="3">1.16*0.4*B33</f>
        <v>2.1309603928131887E-2</v>
      </c>
      <c r="C34" s="5">
        <f t="shared" ref="C34" si="4">1.16*(C33+0.01*0.6*B33)</f>
        <v>1155195943.6840987</v>
      </c>
      <c r="D34" s="5">
        <f t="shared" ref="D34" si="5">B34+C34</f>
        <v>1155195943.7054083</v>
      </c>
    </row>
    <row r="35" spans="1:4">
      <c r="A35" s="5">
        <v>33</v>
      </c>
      <c r="B35" s="5">
        <f t="shared" si="3"/>
        <v>9.8876562226531944E-3</v>
      </c>
      <c r="C35" s="5">
        <f t="shared" ref="C35:C37" si="6">1.16*(C34+0.01*0.6*B34)</f>
        <v>1340027294.6737027</v>
      </c>
      <c r="D35" s="5">
        <f t="shared" ref="D35:D37" si="7">B35+C35</f>
        <v>1340027294.6835904</v>
      </c>
    </row>
    <row r="36" spans="1:4">
      <c r="A36" s="5">
        <v>34</v>
      </c>
      <c r="B36" s="5">
        <f t="shared" si="3"/>
        <v>4.5878724873110819E-3</v>
      </c>
      <c r="C36" s="5">
        <f t="shared" si="6"/>
        <v>1554431661.821564</v>
      </c>
      <c r="D36" s="5">
        <f t="shared" si="7"/>
        <v>1554431661.8261518</v>
      </c>
    </row>
    <row r="37" spans="1:4">
      <c r="A37" s="5">
        <v>35</v>
      </c>
      <c r="B37" s="5">
        <f t="shared" si="3"/>
        <v>2.1287728341123418E-3</v>
      </c>
      <c r="C37" s="5">
        <f t="shared" si="6"/>
        <v>1803140727.7130458</v>
      </c>
      <c r="D37" s="5">
        <f t="shared" si="7"/>
        <v>1803140727.7151747</v>
      </c>
    </row>
  </sheetData>
  <phoneticPr fontId="4" type="noConversion"/>
  <conditionalFormatting sqref="D2:D37">
    <cfRule type="cellIs" dxfId="5" priority="0" stopIfTrue="1" operator="greaterThanOrEqual">
      <formula>1000000000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"/>
  <sheetViews>
    <sheetView view="pageLayout" workbookViewId="0">
      <selection activeCell="E25" sqref="E25"/>
    </sheetView>
  </sheetViews>
  <sheetFormatPr baseColWidth="10" defaultRowHeight="13"/>
  <cols>
    <col min="2" max="2" width="11" bestFit="1" customWidth="1"/>
  </cols>
  <sheetData>
    <row r="1" spans="1:4">
      <c r="A1" s="2" t="s">
        <v>3</v>
      </c>
      <c r="B1" s="2" t="s">
        <v>0</v>
      </c>
      <c r="C1" s="2" t="s">
        <v>1</v>
      </c>
      <c r="D1" s="2" t="s">
        <v>2</v>
      </c>
    </row>
    <row r="2" spans="1:4">
      <c r="A2" s="3">
        <v>0</v>
      </c>
      <c r="B2" s="3">
        <v>1000000000</v>
      </c>
      <c r="C2" s="3">
        <v>0</v>
      </c>
      <c r="D2" s="3">
        <f>B2+C2</f>
        <v>1000000000</v>
      </c>
    </row>
    <row r="3" spans="1:4">
      <c r="A3" s="3">
        <v>1</v>
      </c>
      <c r="B3" s="3">
        <f>1.16*0.4*B2</f>
        <v>463999999.99999994</v>
      </c>
      <c r="C3" s="3">
        <f>1.16*(C2*0.5+0.01*0.6*B2)</f>
        <v>6959999.9999999991</v>
      </c>
      <c r="D3" s="3">
        <f>B3+C3</f>
        <v>470959999.99999994</v>
      </c>
    </row>
    <row r="4" spans="1:4">
      <c r="A4" s="3">
        <v>2</v>
      </c>
      <c r="B4" s="3">
        <f t="shared" ref="B4:B26" si="0">1.16*0.4*B3</f>
        <v>215295999.99999997</v>
      </c>
      <c r="C4" s="3">
        <f t="shared" ref="C4:C25" si="1">1.16*(C3*0.5+0.01*0.6*B3)</f>
        <v>7266239.9999999981</v>
      </c>
      <c r="D4" s="3">
        <f t="shared" ref="D4:D25" si="2">B4+C4</f>
        <v>222562239.99999997</v>
      </c>
    </row>
    <row r="5" spans="1:4">
      <c r="A5" s="3">
        <v>3</v>
      </c>
      <c r="B5" s="3">
        <f t="shared" si="0"/>
        <v>99897343.999999985</v>
      </c>
      <c r="C5" s="3">
        <f t="shared" si="1"/>
        <v>5712879.3599999985</v>
      </c>
      <c r="D5" s="3">
        <f t="shared" si="2"/>
        <v>105610223.35999998</v>
      </c>
    </row>
    <row r="6" spans="1:4">
      <c r="A6" s="3">
        <v>4</v>
      </c>
      <c r="B6" s="3">
        <f t="shared" si="0"/>
        <v>46352367.615999989</v>
      </c>
      <c r="C6" s="3">
        <f t="shared" si="1"/>
        <v>4008755.5430399985</v>
      </c>
      <c r="D6" s="3">
        <f t="shared" si="2"/>
        <v>50361123.159039989</v>
      </c>
    </row>
    <row r="7" spans="1:4">
      <c r="A7" s="3">
        <v>5</v>
      </c>
      <c r="B7" s="3">
        <f t="shared" si="0"/>
        <v>21507498.573823992</v>
      </c>
      <c r="C7" s="3">
        <f t="shared" si="1"/>
        <v>2647690.6935705589</v>
      </c>
      <c r="D7" s="3">
        <f t="shared" si="2"/>
        <v>24155189.26739455</v>
      </c>
    </row>
    <row r="8" spans="1:4">
      <c r="A8" s="3">
        <v>6</v>
      </c>
      <c r="B8" s="3">
        <f t="shared" si="0"/>
        <v>9979479.3382543325</v>
      </c>
      <c r="C8" s="3">
        <f t="shared" si="1"/>
        <v>1685352.792344739</v>
      </c>
      <c r="D8" s="3">
        <f t="shared" si="2"/>
        <v>11664832.130599072</v>
      </c>
    </row>
    <row r="9" spans="1:4">
      <c r="A9" s="3">
        <v>7</v>
      </c>
      <c r="B9" s="3">
        <f t="shared" si="0"/>
        <v>4630478.41295001</v>
      </c>
      <c r="C9" s="3">
        <f t="shared" si="1"/>
        <v>1046961.7957541987</v>
      </c>
      <c r="D9" s="3">
        <f t="shared" si="2"/>
        <v>5677440.208704209</v>
      </c>
    </row>
    <row r="10" spans="1:4">
      <c r="A10" s="3">
        <v>8</v>
      </c>
      <c r="B10" s="3">
        <f t="shared" si="0"/>
        <v>2148541.9836088046</v>
      </c>
      <c r="C10" s="3">
        <f t="shared" si="1"/>
        <v>639465.9712915672</v>
      </c>
      <c r="D10" s="3">
        <f t="shared" si="2"/>
        <v>2788007.9549003718</v>
      </c>
    </row>
    <row r="11" spans="1:4">
      <c r="A11" s="3">
        <v>9</v>
      </c>
      <c r="B11" s="3">
        <f t="shared" si="0"/>
        <v>996923.48039448529</v>
      </c>
      <c r="C11" s="3">
        <f t="shared" si="1"/>
        <v>385844.11555502622</v>
      </c>
      <c r="D11" s="3">
        <f t="shared" si="2"/>
        <v>1382767.5959495115</v>
      </c>
    </row>
    <row r="12" spans="1:4">
      <c r="A12" s="3">
        <v>10</v>
      </c>
      <c r="B12" s="3">
        <f t="shared" si="0"/>
        <v>462572.49490304117</v>
      </c>
      <c r="C12" s="3">
        <f t="shared" si="1"/>
        <v>230728.17444546081</v>
      </c>
      <c r="D12" s="3">
        <f t="shared" si="2"/>
        <v>693300.66934850195</v>
      </c>
    </row>
    <row r="13" spans="1:4">
      <c r="A13" s="3">
        <v>11</v>
      </c>
      <c r="B13" s="3">
        <f t="shared" si="0"/>
        <v>214633.63763501108</v>
      </c>
      <c r="C13" s="3">
        <f t="shared" si="1"/>
        <v>137041.84574289242</v>
      </c>
      <c r="D13" s="3">
        <f t="shared" si="2"/>
        <v>351675.48337790347</v>
      </c>
    </row>
    <row r="14" spans="1:4">
      <c r="A14" s="3">
        <v>12</v>
      </c>
      <c r="B14" s="3">
        <f t="shared" si="0"/>
        <v>99590.007862645129</v>
      </c>
      <c r="C14" s="3">
        <f t="shared" si="1"/>
        <v>80978.120648817276</v>
      </c>
      <c r="D14" s="3">
        <f t="shared" si="2"/>
        <v>180568.12851146242</v>
      </c>
    </row>
    <row r="15" spans="1:4">
      <c r="A15" s="3">
        <v>13</v>
      </c>
      <c r="B15" s="3">
        <f t="shared" si="0"/>
        <v>46209.763648267333</v>
      </c>
      <c r="C15" s="3">
        <f t="shared" si="1"/>
        <v>47660.456431038023</v>
      </c>
      <c r="D15" s="3">
        <f t="shared" si="2"/>
        <v>93870.220079305349</v>
      </c>
    </row>
    <row r="16" spans="1:4">
      <c r="A16" s="3">
        <v>14</v>
      </c>
      <c r="B16" s="3">
        <f t="shared" si="0"/>
        <v>21441.330332796042</v>
      </c>
      <c r="C16" s="3">
        <f t="shared" si="1"/>
        <v>27964.684684993994</v>
      </c>
      <c r="D16" s="3">
        <f t="shared" si="2"/>
        <v>49406.015017790036</v>
      </c>
    </row>
    <row r="17" spans="1:4">
      <c r="A17" s="3">
        <v>15</v>
      </c>
      <c r="B17" s="3">
        <f t="shared" si="0"/>
        <v>9948.7772744173635</v>
      </c>
      <c r="C17" s="3">
        <f t="shared" si="1"/>
        <v>16368.748776412776</v>
      </c>
      <c r="D17" s="3">
        <f t="shared" si="2"/>
        <v>26317.52605083014</v>
      </c>
    </row>
    <row r="18" spans="1:4">
      <c r="A18" s="3">
        <v>16</v>
      </c>
      <c r="B18" s="3">
        <f t="shared" si="0"/>
        <v>4616.2326553296562</v>
      </c>
      <c r="C18" s="3">
        <f t="shared" si="1"/>
        <v>9563.1177801493559</v>
      </c>
      <c r="D18" s="3">
        <f t="shared" si="2"/>
        <v>14179.350435479013</v>
      </c>
    </row>
    <row r="19" spans="1:4">
      <c r="A19" s="3">
        <v>17</v>
      </c>
      <c r="B19" s="3">
        <f t="shared" si="0"/>
        <v>2141.9319520729605</v>
      </c>
      <c r="C19" s="3">
        <f t="shared" si="1"/>
        <v>5578.7372917677203</v>
      </c>
      <c r="D19" s="3">
        <f t="shared" si="2"/>
        <v>7720.6692438406808</v>
      </c>
    </row>
    <row r="20" spans="1:4">
      <c r="A20" s="3">
        <v>18</v>
      </c>
      <c r="B20" s="3">
        <f t="shared" si="0"/>
        <v>993.85642576185364</v>
      </c>
      <c r="C20" s="3">
        <f t="shared" si="1"/>
        <v>3250.5754756117053</v>
      </c>
      <c r="D20" s="3">
        <f t="shared" si="2"/>
        <v>4244.4319013735585</v>
      </c>
    </row>
    <row r="21" spans="1:4">
      <c r="A21" s="3">
        <v>19</v>
      </c>
      <c r="B21" s="3">
        <f t="shared" si="0"/>
        <v>461.14938155350006</v>
      </c>
      <c r="C21" s="3">
        <f t="shared" si="1"/>
        <v>1892.2510165780914</v>
      </c>
      <c r="D21" s="3">
        <f t="shared" si="2"/>
        <v>2353.4003981315914</v>
      </c>
    </row>
    <row r="22" spans="1:4">
      <c r="A22" s="3">
        <v>20</v>
      </c>
      <c r="B22" s="3">
        <f t="shared" si="0"/>
        <v>213.97331304082402</v>
      </c>
      <c r="C22" s="3">
        <f t="shared" si="1"/>
        <v>1100.7151893109053</v>
      </c>
      <c r="D22" s="3">
        <f t="shared" si="2"/>
        <v>1314.6885023517293</v>
      </c>
    </row>
    <row r="23" spans="1:4">
      <c r="A23" s="3">
        <v>21</v>
      </c>
      <c r="B23" s="3">
        <f t="shared" si="0"/>
        <v>99.283617250942342</v>
      </c>
      <c r="C23" s="3">
        <f t="shared" si="1"/>
        <v>639.90406405908925</v>
      </c>
      <c r="D23" s="3">
        <f t="shared" si="2"/>
        <v>739.18768131003162</v>
      </c>
    </row>
    <row r="24" spans="1:4">
      <c r="A24" s="3">
        <v>22</v>
      </c>
      <c r="B24" s="3">
        <f t="shared" si="0"/>
        <v>46.067598404437241</v>
      </c>
      <c r="C24" s="3">
        <f t="shared" si="1"/>
        <v>371.83537113033827</v>
      </c>
      <c r="D24" s="3">
        <f t="shared" si="2"/>
        <v>417.90296953477554</v>
      </c>
    </row>
    <row r="25" spans="1:4">
      <c r="A25" s="3">
        <v>23</v>
      </c>
      <c r="B25" s="3">
        <f t="shared" si="0"/>
        <v>21.375365659658879</v>
      </c>
      <c r="C25" s="3">
        <f t="shared" si="1"/>
        <v>215.98514574049108</v>
      </c>
      <c r="D25" s="3">
        <f t="shared" si="2"/>
        <v>237.36051140014996</v>
      </c>
    </row>
    <row r="26" spans="1:4">
      <c r="A26" s="3">
        <v>24</v>
      </c>
      <c r="B26" s="3">
        <f t="shared" si="0"/>
        <v>9.9181696660817185</v>
      </c>
      <c r="C26" s="3">
        <f t="shared" ref="C26" si="3">1.16*(C25*0.5+0.01*0.6*B25)</f>
        <v>125.42015707447604</v>
      </c>
      <c r="D26" s="3">
        <f t="shared" ref="D26" si="4">B26+C26</f>
        <v>135.33832674055776</v>
      </c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</sheetData>
  <phoneticPr fontId="4" type="noConversion"/>
  <conditionalFormatting sqref="D2:D26">
    <cfRule type="cellIs" dxfId="3" priority="0" stopIfTrue="1" operator="between">
      <formula>0</formula>
      <formula>500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view="pageLayout" topLeftCell="A4" workbookViewId="0">
      <selection activeCell="A13" sqref="A13"/>
    </sheetView>
  </sheetViews>
  <sheetFormatPr baseColWidth="10" defaultRowHeight="13"/>
  <sheetData>
    <row r="1" spans="1:7">
      <c r="D1" s="2" t="s">
        <v>3</v>
      </c>
      <c r="E1" s="2" t="s">
        <v>0</v>
      </c>
      <c r="F1" s="2" t="s">
        <v>1</v>
      </c>
      <c r="G1" s="2" t="s">
        <v>2</v>
      </c>
    </row>
    <row r="2" spans="1:7">
      <c r="A2" s="6" t="s">
        <v>6</v>
      </c>
      <c r="B2" s="6"/>
      <c r="C2" s="6"/>
      <c r="D2" s="3">
        <v>0</v>
      </c>
      <c r="E2" s="3">
        <f>10^9</f>
        <v>1000000000</v>
      </c>
      <c r="F2" s="3">
        <v>0</v>
      </c>
      <c r="G2" s="3">
        <f>E2+F2</f>
        <v>1000000000</v>
      </c>
    </row>
    <row r="3" spans="1:7">
      <c r="A3" s="6">
        <v>1.1599999999999999</v>
      </c>
      <c r="B3" s="6"/>
      <c r="C3" s="6"/>
      <c r="D3" s="3">
        <v>1</v>
      </c>
      <c r="E3" s="3">
        <f>$A$3*$A$6*E2</f>
        <v>463999999.99999994</v>
      </c>
      <c r="F3" s="3">
        <f>$A$3*(F2*$A$12+$A$9*(1-$A$6)*E2)</f>
        <v>6959999.9999999991</v>
      </c>
      <c r="G3" s="3">
        <f>E3+F3</f>
        <v>470959999.99999994</v>
      </c>
    </row>
    <row r="4" spans="1:7">
      <c r="A4" s="6"/>
      <c r="B4" s="6"/>
      <c r="C4" s="6"/>
      <c r="D4" s="3">
        <v>2</v>
      </c>
      <c r="E4" s="3">
        <f t="shared" ref="E4:E25" si="0">$A$3*$A$6*E3</f>
        <v>215295999.99999997</v>
      </c>
      <c r="F4" s="3">
        <f t="shared" ref="F4:F25" si="1">$A$3*(F3*$A$12+$A$9*(1-$A$6)*E3)</f>
        <v>7266239.9999999981</v>
      </c>
      <c r="G4" s="3">
        <f t="shared" ref="G4:G25" si="2">E4+F4</f>
        <v>222562239.99999997</v>
      </c>
    </row>
    <row r="5" spans="1:7">
      <c r="A5" s="6" t="s">
        <v>7</v>
      </c>
      <c r="B5" s="6"/>
      <c r="C5" s="6"/>
      <c r="D5" s="3">
        <v>3</v>
      </c>
      <c r="E5" s="3">
        <f t="shared" si="0"/>
        <v>99897343.999999985</v>
      </c>
      <c r="F5" s="3">
        <f t="shared" si="1"/>
        <v>5712879.3599999985</v>
      </c>
      <c r="G5" s="3">
        <f t="shared" si="2"/>
        <v>105610223.35999998</v>
      </c>
    </row>
    <row r="6" spans="1:7">
      <c r="A6" s="6">
        <v>0.4</v>
      </c>
      <c r="B6" s="6"/>
      <c r="C6" s="6"/>
      <c r="D6" s="3">
        <v>4</v>
      </c>
      <c r="E6" s="3">
        <f t="shared" si="0"/>
        <v>46352367.615999989</v>
      </c>
      <c r="F6" s="3">
        <f t="shared" si="1"/>
        <v>4008755.5430399985</v>
      </c>
      <c r="G6" s="3">
        <f t="shared" si="2"/>
        <v>50361123.159039989</v>
      </c>
    </row>
    <row r="7" spans="1:7">
      <c r="A7" s="6"/>
      <c r="B7" s="6"/>
      <c r="C7" s="6"/>
      <c r="D7" s="3">
        <v>5</v>
      </c>
      <c r="E7" s="3">
        <f t="shared" si="0"/>
        <v>21507498.573823992</v>
      </c>
      <c r="F7" s="3">
        <f t="shared" si="1"/>
        <v>2647690.6935705589</v>
      </c>
      <c r="G7" s="3">
        <f t="shared" si="2"/>
        <v>24155189.26739455</v>
      </c>
    </row>
    <row r="8" spans="1:7">
      <c r="A8" s="6" t="s">
        <v>8</v>
      </c>
      <c r="B8" s="6"/>
      <c r="C8" s="6"/>
      <c r="D8" s="3">
        <v>6</v>
      </c>
      <c r="E8" s="3">
        <f t="shared" si="0"/>
        <v>9979479.3382543325</v>
      </c>
      <c r="F8" s="3">
        <f t="shared" si="1"/>
        <v>1685352.792344739</v>
      </c>
      <c r="G8" s="3">
        <f t="shared" si="2"/>
        <v>11664832.130599072</v>
      </c>
    </row>
    <row r="9" spans="1:7">
      <c r="A9" s="6">
        <v>0.01</v>
      </c>
      <c r="B9" s="6"/>
      <c r="C9" s="6"/>
      <c r="D9" s="3">
        <v>7</v>
      </c>
      <c r="E9" s="3">
        <f t="shared" si="0"/>
        <v>4630478.41295001</v>
      </c>
      <c r="F9" s="3">
        <f t="shared" si="1"/>
        <v>1046961.7957541987</v>
      </c>
      <c r="G9" s="3">
        <f t="shared" si="2"/>
        <v>5677440.208704209</v>
      </c>
    </row>
    <row r="10" spans="1:7">
      <c r="A10" s="6"/>
      <c r="B10" s="6"/>
      <c r="C10" s="6"/>
      <c r="D10" s="3">
        <v>8</v>
      </c>
      <c r="E10" s="3">
        <f t="shared" si="0"/>
        <v>2148541.9836088046</v>
      </c>
      <c r="F10" s="3">
        <f t="shared" si="1"/>
        <v>639465.9712915672</v>
      </c>
      <c r="G10" s="3">
        <f t="shared" si="2"/>
        <v>2788007.9549003718</v>
      </c>
    </row>
    <row r="11" spans="1:7">
      <c r="A11" s="6" t="s">
        <v>9</v>
      </c>
      <c r="B11" s="6"/>
      <c r="C11" s="6"/>
      <c r="D11" s="3">
        <v>9</v>
      </c>
      <c r="E11" s="3">
        <f t="shared" si="0"/>
        <v>996923.48039448529</v>
      </c>
      <c r="F11" s="3">
        <f t="shared" si="1"/>
        <v>385844.11555502622</v>
      </c>
      <c r="G11" s="3">
        <f t="shared" si="2"/>
        <v>1382767.5959495115</v>
      </c>
    </row>
    <row r="12" spans="1:7">
      <c r="A12" s="6">
        <v>0.5</v>
      </c>
      <c r="B12" s="6"/>
      <c r="C12" s="6"/>
      <c r="D12" s="3">
        <v>10</v>
      </c>
      <c r="E12" s="3">
        <f t="shared" si="0"/>
        <v>462572.49490304117</v>
      </c>
      <c r="F12" s="3">
        <f t="shared" si="1"/>
        <v>230728.17444546081</v>
      </c>
      <c r="G12" s="3">
        <f t="shared" si="2"/>
        <v>693300.66934850195</v>
      </c>
    </row>
    <row r="13" spans="1:7">
      <c r="D13" s="3">
        <v>11</v>
      </c>
      <c r="E13" s="3">
        <f t="shared" si="0"/>
        <v>214633.63763501108</v>
      </c>
      <c r="F13" s="3">
        <f t="shared" si="1"/>
        <v>137041.84574289242</v>
      </c>
      <c r="G13" s="3">
        <f t="shared" si="2"/>
        <v>351675.48337790347</v>
      </c>
    </row>
    <row r="14" spans="1:7">
      <c r="D14" s="3">
        <v>12</v>
      </c>
      <c r="E14" s="3">
        <f t="shared" si="0"/>
        <v>99590.007862645129</v>
      </c>
      <c r="F14" s="3">
        <f t="shared" si="1"/>
        <v>80978.120648817276</v>
      </c>
      <c r="G14" s="3">
        <f t="shared" si="2"/>
        <v>180568.12851146242</v>
      </c>
    </row>
    <row r="15" spans="1:7">
      <c r="D15" s="3">
        <v>13</v>
      </c>
      <c r="E15" s="3">
        <f t="shared" si="0"/>
        <v>46209.763648267333</v>
      </c>
      <c r="F15" s="3">
        <f t="shared" si="1"/>
        <v>47660.456431038023</v>
      </c>
      <c r="G15" s="3">
        <f t="shared" si="2"/>
        <v>93870.220079305349</v>
      </c>
    </row>
    <row r="16" spans="1:7">
      <c r="D16" s="3">
        <v>14</v>
      </c>
      <c r="E16" s="3">
        <f t="shared" si="0"/>
        <v>21441.330332796042</v>
      </c>
      <c r="F16" s="3">
        <f t="shared" si="1"/>
        <v>27964.684684993994</v>
      </c>
      <c r="G16" s="3">
        <f t="shared" si="2"/>
        <v>49406.015017790036</v>
      </c>
    </row>
    <row r="17" spans="4:7">
      <c r="D17" s="3">
        <v>15</v>
      </c>
      <c r="E17" s="3">
        <f t="shared" si="0"/>
        <v>9948.7772744173635</v>
      </c>
      <c r="F17" s="3">
        <f t="shared" si="1"/>
        <v>16368.748776412776</v>
      </c>
      <c r="G17" s="3">
        <f t="shared" si="2"/>
        <v>26317.52605083014</v>
      </c>
    </row>
    <row r="18" spans="4:7">
      <c r="D18" s="3">
        <v>16</v>
      </c>
      <c r="E18" s="3">
        <f t="shared" si="0"/>
        <v>4616.2326553296562</v>
      </c>
      <c r="F18" s="3">
        <f t="shared" si="1"/>
        <v>9563.1177801493559</v>
      </c>
      <c r="G18" s="3">
        <f t="shared" si="2"/>
        <v>14179.350435479013</v>
      </c>
    </row>
    <row r="19" spans="4:7">
      <c r="D19" s="3">
        <v>17</v>
      </c>
      <c r="E19" s="3">
        <f t="shared" si="0"/>
        <v>2141.9319520729605</v>
      </c>
      <c r="F19" s="3">
        <f t="shared" si="1"/>
        <v>5578.7372917677203</v>
      </c>
      <c r="G19" s="3">
        <f t="shared" si="2"/>
        <v>7720.6692438406808</v>
      </c>
    </row>
    <row r="20" spans="4:7">
      <c r="D20" s="3">
        <v>18</v>
      </c>
      <c r="E20" s="3">
        <f t="shared" si="0"/>
        <v>993.85642576185364</v>
      </c>
      <c r="F20" s="3">
        <f t="shared" si="1"/>
        <v>3250.5754756117053</v>
      </c>
      <c r="G20" s="3">
        <f t="shared" si="2"/>
        <v>4244.4319013735585</v>
      </c>
    </row>
    <row r="21" spans="4:7">
      <c r="D21" s="3">
        <v>19</v>
      </c>
      <c r="E21" s="3">
        <f t="shared" si="0"/>
        <v>461.14938155350006</v>
      </c>
      <c r="F21" s="3">
        <f t="shared" si="1"/>
        <v>1892.2510165780914</v>
      </c>
      <c r="G21" s="3">
        <f t="shared" si="2"/>
        <v>2353.4003981315914</v>
      </c>
    </row>
    <row r="22" spans="4:7">
      <c r="D22" s="3">
        <v>20</v>
      </c>
      <c r="E22" s="3">
        <f t="shared" si="0"/>
        <v>213.97331304082402</v>
      </c>
      <c r="F22" s="3">
        <f t="shared" si="1"/>
        <v>1100.7151893109053</v>
      </c>
      <c r="G22" s="3">
        <f t="shared" si="2"/>
        <v>1314.6885023517293</v>
      </c>
    </row>
    <row r="23" spans="4:7">
      <c r="D23" s="3">
        <v>21</v>
      </c>
      <c r="E23" s="3">
        <f t="shared" si="0"/>
        <v>99.283617250942342</v>
      </c>
      <c r="F23" s="3">
        <f t="shared" si="1"/>
        <v>639.90406405908925</v>
      </c>
      <c r="G23" s="3">
        <f t="shared" si="2"/>
        <v>739.18768131003162</v>
      </c>
    </row>
    <row r="24" spans="4:7">
      <c r="D24" s="3">
        <v>22</v>
      </c>
      <c r="E24" s="3">
        <f t="shared" si="0"/>
        <v>46.067598404437241</v>
      </c>
      <c r="F24" s="3">
        <f t="shared" si="1"/>
        <v>371.83537113033827</v>
      </c>
      <c r="G24" s="3">
        <f t="shared" si="2"/>
        <v>417.90296953477554</v>
      </c>
    </row>
    <row r="25" spans="4:7">
      <c r="D25" s="3">
        <v>23</v>
      </c>
      <c r="E25" s="3">
        <f t="shared" si="0"/>
        <v>21.375365659658879</v>
      </c>
      <c r="F25" s="3">
        <f t="shared" si="1"/>
        <v>215.98514574049108</v>
      </c>
      <c r="G25" s="3">
        <f t="shared" si="2"/>
        <v>237.36051140014996</v>
      </c>
    </row>
    <row r="26" spans="4:7">
      <c r="D26" s="3">
        <v>24</v>
      </c>
      <c r="E26" s="3">
        <f t="shared" ref="E26:E42" si="3">$A$3*$A$6*E25</f>
        <v>9.9181696660817185</v>
      </c>
      <c r="F26" s="3">
        <f t="shared" ref="F26:F30" si="4">$A$3*(F25*$A$12+$A$9*(1-$A$6)*E25)</f>
        <v>125.42015707447604</v>
      </c>
      <c r="G26" s="3">
        <f t="shared" ref="G26:G30" si="5">E26+F26</f>
        <v>135.33832674055776</v>
      </c>
    </row>
    <row r="27" spans="4:7">
      <c r="D27" s="3">
        <v>25</v>
      </c>
      <c r="E27" s="3">
        <f t="shared" si="3"/>
        <v>4.6020307250619172</v>
      </c>
      <c r="F27" s="3">
        <f t="shared" si="4"/>
        <v>72.812721564072021</v>
      </c>
      <c r="G27" s="3">
        <f t="shared" si="5"/>
        <v>77.414752289133943</v>
      </c>
    </row>
    <row r="28" spans="4:7">
      <c r="D28" s="3">
        <v>26</v>
      </c>
      <c r="E28" s="3">
        <f t="shared" si="3"/>
        <v>2.1353422564287294</v>
      </c>
      <c r="F28" s="3">
        <f t="shared" si="4"/>
        <v>42.263408641008205</v>
      </c>
      <c r="G28" s="3">
        <f t="shared" si="5"/>
        <v>44.398750897436933</v>
      </c>
    </row>
    <row r="29" spans="4:7">
      <c r="D29" s="3">
        <v>27</v>
      </c>
      <c r="E29" s="3">
        <f t="shared" si="3"/>
        <v>0.99079880698293044</v>
      </c>
      <c r="F29" s="3">
        <f t="shared" si="4"/>
        <v>24.5276389938895</v>
      </c>
      <c r="G29" s="3">
        <f t="shared" si="5"/>
        <v>25.51843780087243</v>
      </c>
    </row>
    <row r="30" spans="4:7">
      <c r="D30" s="3">
        <v>28</v>
      </c>
      <c r="E30" s="3">
        <f t="shared" si="3"/>
        <v>0.45973064644007972</v>
      </c>
      <c r="F30" s="3">
        <f t="shared" si="4"/>
        <v>14.232926576152511</v>
      </c>
      <c r="G30" s="3">
        <f t="shared" si="5"/>
        <v>14.692657222592592</v>
      </c>
    </row>
    <row r="31" spans="4:7">
      <c r="D31" s="3">
        <v>29</v>
      </c>
      <c r="E31" s="3">
        <f t="shared" si="3"/>
        <v>0.21331501994819696</v>
      </c>
      <c r="F31" s="3">
        <f t="shared" ref="F31:F42" si="6">$A$3*(F30*$A$12+$A$9*(1-$A$6)*E30)</f>
        <v>8.258297139467679</v>
      </c>
      <c r="G31" s="3">
        <f t="shared" ref="G31:G42" si="7">E31+F31</f>
        <v>8.4716121594158764</v>
      </c>
    </row>
    <row r="32" spans="4:7">
      <c r="D32" s="3">
        <v>30</v>
      </c>
      <c r="E32" s="3">
        <f t="shared" si="3"/>
        <v>9.897816925596338E-2</v>
      </c>
      <c r="F32" s="3">
        <f t="shared" si="6"/>
        <v>4.7912970134300927</v>
      </c>
      <c r="G32" s="3">
        <f t="shared" si="7"/>
        <v>4.8902751826860564</v>
      </c>
    </row>
    <row r="33" spans="4:7">
      <c r="D33" s="3">
        <v>31</v>
      </c>
      <c r="E33" s="3">
        <f t="shared" si="3"/>
        <v>4.5925870534767002E-2</v>
      </c>
      <c r="F33" s="3">
        <f t="shared" si="6"/>
        <v>2.7796411558474752</v>
      </c>
      <c r="G33" s="3">
        <f t="shared" si="7"/>
        <v>2.8255670263822421</v>
      </c>
    </row>
    <row r="34" spans="4:7">
      <c r="D34" s="3">
        <v>32</v>
      </c>
      <c r="E34" s="3">
        <f t="shared" si="3"/>
        <v>2.1309603928131887E-2</v>
      </c>
      <c r="F34" s="3">
        <f t="shared" si="6"/>
        <v>1.6125115144504574</v>
      </c>
      <c r="G34" s="3">
        <f t="shared" si="7"/>
        <v>1.6338211183785893</v>
      </c>
    </row>
    <row r="35" spans="4:7">
      <c r="D35" s="3">
        <v>33</v>
      </c>
      <c r="E35" s="3">
        <f t="shared" si="3"/>
        <v>9.8876562226531944E-3</v>
      </c>
      <c r="F35" s="3">
        <f t="shared" si="6"/>
        <v>0.93540499322460502</v>
      </c>
      <c r="G35" s="3">
        <f t="shared" si="7"/>
        <v>0.94529264944725822</v>
      </c>
    </row>
    <row r="36" spans="4:7">
      <c r="D36" s="3">
        <v>34</v>
      </c>
      <c r="E36" s="3">
        <f t="shared" si="3"/>
        <v>4.5878724873110819E-3</v>
      </c>
      <c r="F36" s="3">
        <f t="shared" si="6"/>
        <v>0.54260371415758057</v>
      </c>
      <c r="G36" s="3">
        <f t="shared" si="7"/>
        <v>0.54719158664489165</v>
      </c>
    </row>
    <row r="37" spans="4:7">
      <c r="D37" s="3">
        <v>35</v>
      </c>
      <c r="E37" s="3">
        <f t="shared" si="3"/>
        <v>2.1287728341123418E-3</v>
      </c>
      <c r="F37" s="3">
        <f t="shared" si="6"/>
        <v>0.31474208580390844</v>
      </c>
      <c r="G37" s="3">
        <f t="shared" si="7"/>
        <v>0.31687085863802078</v>
      </c>
    </row>
    <row r="38" spans="4:7">
      <c r="D38" s="3">
        <v>36</v>
      </c>
      <c r="E38" s="3">
        <f t="shared" si="3"/>
        <v>9.8775059502812651E-4</v>
      </c>
      <c r="F38" s="3">
        <f t="shared" si="6"/>
        <v>0.18256522602519229</v>
      </c>
      <c r="G38" s="3">
        <f t="shared" si="7"/>
        <v>0.18355297662022041</v>
      </c>
    </row>
    <row r="39" spans="4:7">
      <c r="D39" s="3">
        <v>37</v>
      </c>
      <c r="E39" s="3">
        <f t="shared" si="3"/>
        <v>4.5831627609305066E-4</v>
      </c>
      <c r="F39" s="3">
        <f t="shared" si="6"/>
        <v>0.10589470583875292</v>
      </c>
      <c r="G39" s="3">
        <f t="shared" si="7"/>
        <v>0.10635302211484597</v>
      </c>
    </row>
    <row r="40" spans="4:7">
      <c r="D40" s="3">
        <v>38</v>
      </c>
      <c r="E40" s="3">
        <f t="shared" si="3"/>
        <v>2.1265875210717549E-4</v>
      </c>
      <c r="F40" s="3">
        <f t="shared" si="6"/>
        <v>6.1422119267758292E-2</v>
      </c>
      <c r="G40" s="3">
        <f t="shared" si="7"/>
        <v>6.1634778019865465E-2</v>
      </c>
    </row>
    <row r="41" spans="4:7">
      <c r="D41" s="3">
        <v>39</v>
      </c>
      <c r="E41" s="3">
        <f t="shared" si="3"/>
        <v>9.8673660977729414E-5</v>
      </c>
      <c r="F41" s="3">
        <f t="shared" si="6"/>
        <v>3.5626309280214472E-2</v>
      </c>
      <c r="G41" s="3">
        <f t="shared" si="7"/>
        <v>3.5724982941192203E-2</v>
      </c>
    </row>
    <row r="42" spans="4:7">
      <c r="D42" s="3">
        <v>40</v>
      </c>
      <c r="E42" s="3">
        <f t="shared" si="3"/>
        <v>4.5784578693666446E-5</v>
      </c>
      <c r="F42" s="3">
        <f t="shared" si="6"/>
        <v>2.0663946151204798E-2</v>
      </c>
      <c r="G42" s="3">
        <f t="shared" si="7"/>
        <v>2.0709730729898464E-2</v>
      </c>
    </row>
  </sheetData>
  <phoneticPr fontId="4" type="noConversion"/>
  <conditionalFormatting sqref="G2:G42">
    <cfRule type="cellIs" dxfId="1" priority="0" stopIfTrue="1" operator="between">
      <formula>0</formula>
      <formula>500</formula>
    </cfRule>
    <cfRule type="cellIs" dxfId="0" priority="0" stopIfTrue="1" operator="greaterThanOrEqual">
      <formula>1000000000</formula>
    </cfRule>
  </conditionalFormatting>
  <pageMargins left="0.43055555555555558" right="0.41666666666666669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36"/>
  <sheetViews>
    <sheetView tabSelected="1" view="pageLayout" workbookViewId="0">
      <selection activeCell="B2" sqref="B2"/>
    </sheetView>
  </sheetViews>
  <sheetFormatPr baseColWidth="10" defaultRowHeight="13"/>
  <cols>
    <col min="2" max="2" width="28.140625" customWidth="1"/>
  </cols>
  <sheetData>
    <row r="1" spans="1:2">
      <c r="A1">
        <v>0</v>
      </c>
      <c r="B1">
        <f>10^12*EXP(LN(10^(-12))*EXP(-0.01*A1))</f>
        <v>1.0000000000000009</v>
      </c>
    </row>
    <row r="2" spans="1:2">
      <c r="A2">
        <v>1</v>
      </c>
      <c r="B2">
        <f>10^12*EXP(LN(10^(-12))*EXP(-0.09*A2))</f>
        <v>10.785139745952256</v>
      </c>
    </row>
    <row r="3" spans="1:2">
      <c r="A3">
        <v>2</v>
      </c>
      <c r="B3">
        <f t="shared" ref="B3:B66" si="0">10^12*EXP(LN(10^(-12))*EXP(-0.046*A3))</f>
        <v>11.343268325514734</v>
      </c>
    </row>
    <row r="4" spans="1:2">
      <c r="A4">
        <v>3</v>
      </c>
      <c r="B4">
        <f t="shared" si="0"/>
        <v>35.222136762704494</v>
      </c>
    </row>
    <row r="5" spans="1:2">
      <c r="A5">
        <v>4</v>
      </c>
      <c r="B5">
        <f t="shared" si="0"/>
        <v>103.93704229597556</v>
      </c>
    </row>
    <row r="6" spans="1:2">
      <c r="A6">
        <v>5</v>
      </c>
      <c r="B6">
        <f t="shared" si="0"/>
        <v>292.14386457661254</v>
      </c>
    </row>
    <row r="7" spans="1:2">
      <c r="A7">
        <v>6</v>
      </c>
      <c r="B7">
        <f t="shared" si="0"/>
        <v>783.87142096181299</v>
      </c>
    </row>
    <row r="8" spans="1:2">
      <c r="A8">
        <v>7</v>
      </c>
      <c r="B8">
        <f t="shared" si="0"/>
        <v>2011.9709972857061</v>
      </c>
    </row>
    <row r="9" spans="1:2">
      <c r="A9">
        <v>8</v>
      </c>
      <c r="B9">
        <f t="shared" si="0"/>
        <v>4949.8703039154952</v>
      </c>
    </row>
    <row r="10" spans="1:2">
      <c r="A10">
        <v>9</v>
      </c>
      <c r="B10">
        <f t="shared" si="0"/>
        <v>11694.686517773212</v>
      </c>
    </row>
    <row r="11" spans="1:2">
      <c r="A11">
        <v>10</v>
      </c>
      <c r="B11">
        <f t="shared" si="0"/>
        <v>26582.526403375919</v>
      </c>
    </row>
    <row r="12" spans="1:2">
      <c r="A12">
        <v>11</v>
      </c>
      <c r="B12">
        <f t="shared" si="0"/>
        <v>58233.318810433972</v>
      </c>
    </row>
    <row r="13" spans="1:2">
      <c r="A13">
        <v>12</v>
      </c>
      <c r="B13">
        <f t="shared" si="0"/>
        <v>123150.2317109799</v>
      </c>
    </row>
    <row r="14" spans="1:2">
      <c r="A14">
        <v>13</v>
      </c>
      <c r="B14">
        <f t="shared" si="0"/>
        <v>251811.58539888126</v>
      </c>
    </row>
    <row r="15" spans="1:2">
      <c r="A15">
        <v>14</v>
      </c>
      <c r="B15">
        <f t="shared" si="0"/>
        <v>498597.84280957113</v>
      </c>
    </row>
    <row r="16" spans="1:2">
      <c r="A16">
        <v>15</v>
      </c>
      <c r="B16">
        <f t="shared" si="0"/>
        <v>957386.21773202578</v>
      </c>
    </row>
    <row r="17" spans="1:2">
      <c r="A17">
        <v>16</v>
      </c>
      <c r="B17">
        <f t="shared" si="0"/>
        <v>1785195.0819772282</v>
      </c>
    </row>
    <row r="18" spans="1:2">
      <c r="A18">
        <v>17</v>
      </c>
      <c r="B18">
        <f t="shared" si="0"/>
        <v>3236820.486656683</v>
      </c>
    </row>
    <row r="19" spans="1:2">
      <c r="A19">
        <v>18</v>
      </c>
      <c r="B19">
        <f t="shared" si="0"/>
        <v>5713903.6004742142</v>
      </c>
    </row>
    <row r="20" spans="1:2">
      <c r="A20">
        <v>19</v>
      </c>
      <c r="B20">
        <f t="shared" si="0"/>
        <v>9832204.8340091072</v>
      </c>
    </row>
    <row r="21" spans="1:2">
      <c r="A21">
        <v>20</v>
      </c>
      <c r="B21">
        <f t="shared" si="0"/>
        <v>16510928.890723135</v>
      </c>
    </row>
    <row r="22" spans="1:2">
      <c r="A22">
        <v>21</v>
      </c>
      <c r="B22">
        <f t="shared" si="0"/>
        <v>27087636.721889846</v>
      </c>
    </row>
    <row r="23" spans="1:2">
      <c r="A23">
        <v>22</v>
      </c>
      <c r="B23">
        <f t="shared" si="0"/>
        <v>43461505.407937206</v>
      </c>
    </row>
    <row r="24" spans="1:2">
      <c r="A24">
        <v>23</v>
      </c>
      <c r="B24">
        <f t="shared" si="0"/>
        <v>68266402.355932698</v>
      </c>
    </row>
    <row r="25" spans="1:2">
      <c r="A25">
        <v>24</v>
      </c>
      <c r="B25">
        <f t="shared" si="0"/>
        <v>105073426.38393667</v>
      </c>
    </row>
    <row r="26" spans="1:2">
      <c r="A26">
        <v>25</v>
      </c>
      <c r="B26">
        <f t="shared" si="0"/>
        <v>158620300.19134364</v>
      </c>
    </row>
    <row r="27" spans="1:2">
      <c r="A27">
        <v>26</v>
      </c>
      <c r="B27">
        <f t="shared" si="0"/>
        <v>235062408.46332431</v>
      </c>
    </row>
    <row r="28" spans="1:2">
      <c r="A28">
        <v>27</v>
      </c>
      <c r="B28">
        <f t="shared" si="0"/>
        <v>342237555.62999266</v>
      </c>
    </row>
    <row r="29" spans="1:2">
      <c r="A29">
        <v>28</v>
      </c>
      <c r="B29">
        <f t="shared" si="0"/>
        <v>489933902.91747487</v>
      </c>
    </row>
    <row r="30" spans="1:2">
      <c r="A30">
        <v>29</v>
      </c>
      <c r="B30">
        <f t="shared" si="0"/>
        <v>690148291.0943234</v>
      </c>
    </row>
    <row r="31" spans="1:2">
      <c r="A31">
        <v>30</v>
      </c>
      <c r="B31">
        <f t="shared" si="0"/>
        <v>957320509.51358032</v>
      </c>
    </row>
    <row r="32" spans="1:2">
      <c r="A32">
        <v>31</v>
      </c>
      <c r="B32">
        <f t="shared" si="0"/>
        <v>1308528242.0664482</v>
      </c>
    </row>
    <row r="33" spans="1:2">
      <c r="A33">
        <v>32</v>
      </c>
      <c r="B33">
        <f t="shared" si="0"/>
        <v>1763627551.850292</v>
      </c>
    </row>
    <row r="34" spans="1:2">
      <c r="A34">
        <v>33</v>
      </c>
      <c r="B34">
        <f t="shared" si="0"/>
        <v>2345324923.0608077</v>
      </c>
    </row>
    <row r="35" spans="1:2">
      <c r="A35">
        <v>34</v>
      </c>
      <c r="B35">
        <f t="shared" si="0"/>
        <v>3079169035.6846218</v>
      </c>
    </row>
    <row r="36" spans="1:2">
      <c r="A36">
        <v>35</v>
      </c>
      <c r="B36">
        <f t="shared" si="0"/>
        <v>3993453493.103703</v>
      </c>
    </row>
    <row r="37" spans="1:2">
      <c r="A37">
        <v>36</v>
      </c>
      <c r="B37">
        <f t="shared" si="0"/>
        <v>5119025465.5248184</v>
      </c>
    </row>
    <row r="38" spans="1:2">
      <c r="A38">
        <v>37</v>
      </c>
      <c r="B38">
        <f t="shared" si="0"/>
        <v>6488999406.8622427</v>
      </c>
    </row>
    <row r="39" spans="1:2">
      <c r="A39">
        <v>38</v>
      </c>
      <c r="B39">
        <f t="shared" si="0"/>
        <v>8138379369.9738979</v>
      </c>
    </row>
    <row r="40" spans="1:2">
      <c r="A40">
        <v>39</v>
      </c>
      <c r="B40">
        <f t="shared" si="0"/>
        <v>10103597698.644241</v>
      </c>
    </row>
    <row r="41" spans="1:2">
      <c r="A41">
        <v>40</v>
      </c>
      <c r="B41">
        <f t="shared" si="0"/>
        <v>12421981745.974823</v>
      </c>
    </row>
    <row r="42" spans="1:2">
      <c r="A42">
        <v>41</v>
      </c>
      <c r="B42">
        <f t="shared" si="0"/>
        <v>15131163528.51086</v>
      </c>
    </row>
    <row r="43" spans="1:2">
      <c r="A43">
        <v>42</v>
      </c>
      <c r="B43">
        <f t="shared" si="0"/>
        <v>18268449698.894337</v>
      </c>
    </row>
    <row r="44" spans="1:2">
      <c r="A44">
        <v>43</v>
      </c>
      <c r="B44">
        <f t="shared" si="0"/>
        <v>21870170796.522926</v>
      </c>
    </row>
    <row r="45" spans="1:2">
      <c r="A45">
        <v>44</v>
      </c>
      <c r="B45">
        <f t="shared" si="0"/>
        <v>25971029371.821861</v>
      </c>
    </row>
    <row r="46" spans="1:2">
      <c r="A46">
        <v>45</v>
      </c>
      <c r="B46">
        <f t="shared" si="0"/>
        <v>30603466295.090919</v>
      </c>
    </row>
    <row r="47" spans="1:2">
      <c r="A47">
        <v>46</v>
      </c>
      <c r="B47">
        <f t="shared" si="0"/>
        <v>35797063430.839844</v>
      </c>
    </row>
    <row r="48" spans="1:2">
      <c r="A48">
        <v>47</v>
      </c>
      <c r="B48">
        <f t="shared" si="0"/>
        <v>41577999002.610077</v>
      </c>
    </row>
    <row r="49" spans="1:2">
      <c r="A49">
        <v>48</v>
      </c>
      <c r="B49">
        <f t="shared" si="0"/>
        <v>47968569541.943932</v>
      </c>
    </row>
    <row r="50" spans="1:2">
      <c r="A50">
        <v>49</v>
      </c>
      <c r="B50">
        <f t="shared" si="0"/>
        <v>54986789475.998398</v>
      </c>
    </row>
    <row r="51" spans="1:2">
      <c r="A51">
        <v>50</v>
      </c>
      <c r="B51">
        <f t="shared" si="0"/>
        <v>62646076333.116096</v>
      </c>
    </row>
    <row r="52" spans="1:2">
      <c r="A52">
        <v>51</v>
      </c>
      <c r="B52">
        <f t="shared" si="0"/>
        <v>70955026399.123169</v>
      </c>
    </row>
    <row r="53" spans="1:2">
      <c r="A53">
        <v>52</v>
      </c>
      <c r="B53">
        <f t="shared" si="0"/>
        <v>79917282587.769119</v>
      </c>
    </row>
    <row r="54" spans="1:2">
      <c r="A54">
        <v>53</v>
      </c>
      <c r="B54">
        <f t="shared" si="0"/>
        <v>89531493422.447464</v>
      </c>
    </row>
    <row r="55" spans="1:2">
      <c r="A55">
        <v>54</v>
      </c>
      <c r="B55">
        <f t="shared" si="0"/>
        <v>99791359462.497772</v>
      </c>
    </row>
    <row r="56" spans="1:2">
      <c r="A56">
        <v>55</v>
      </c>
      <c r="B56">
        <f t="shared" si="0"/>
        <v>110685761317.27751</v>
      </c>
    </row>
    <row r="57" spans="1:2">
      <c r="A57">
        <v>56</v>
      </c>
      <c r="B57">
        <f t="shared" si="0"/>
        <v>122198961618.47034</v>
      </c>
    </row>
    <row r="58" spans="1:2">
      <c r="A58">
        <v>57</v>
      </c>
      <c r="B58">
        <f t="shared" si="0"/>
        <v>134310871983.95734</v>
      </c>
    </row>
    <row r="59" spans="1:2">
      <c r="A59">
        <v>58</v>
      </c>
      <c r="B59">
        <f t="shared" si="0"/>
        <v>146997375100.8992</v>
      </c>
    </row>
    <row r="60" spans="1:2">
      <c r="A60">
        <v>59</v>
      </c>
      <c r="B60">
        <f t="shared" si="0"/>
        <v>160230691559.0025</v>
      </c>
    </row>
    <row r="61" spans="1:2">
      <c r="A61">
        <v>60</v>
      </c>
      <c r="B61">
        <f t="shared" si="0"/>
        <v>173979780940.71094</v>
      </c>
    </row>
    <row r="62" spans="1:2">
      <c r="A62">
        <v>61</v>
      </c>
      <c r="B62">
        <f t="shared" si="0"/>
        <v>188210766876.75909</v>
      </c>
    </row>
    <row r="63" spans="1:2">
      <c r="A63">
        <v>62</v>
      </c>
      <c r="B63">
        <f t="shared" si="0"/>
        <v>202887376250.73325</v>
      </c>
    </row>
    <row r="64" spans="1:2">
      <c r="A64">
        <v>63</v>
      </c>
      <c r="B64">
        <f t="shared" si="0"/>
        <v>217971383430.0311</v>
      </c>
    </row>
    <row r="65" spans="1:2">
      <c r="A65">
        <v>64</v>
      </c>
      <c r="B65">
        <f t="shared" si="0"/>
        <v>233423051258.40378</v>
      </c>
    </row>
    <row r="66" spans="1:2">
      <c r="A66">
        <v>65</v>
      </c>
      <c r="B66">
        <f t="shared" si="0"/>
        <v>249201561515.35535</v>
      </c>
    </row>
    <row r="67" spans="1:2">
      <c r="A67">
        <v>66</v>
      </c>
      <c r="B67">
        <f t="shared" ref="B67:B130" si="1">10^12*EXP(LN(10^(-12))*EXP(-0.046*A67))</f>
        <v>265265428582.77179</v>
      </c>
    </row>
    <row r="68" spans="1:2">
      <c r="A68">
        <v>67</v>
      </c>
      <c r="B68">
        <f t="shared" si="1"/>
        <v>281572891117.61493</v>
      </c>
    </row>
    <row r="69" spans="1:2">
      <c r="A69">
        <v>68</v>
      </c>
      <c r="B69">
        <f t="shared" si="1"/>
        <v>298082277575.96942</v>
      </c>
    </row>
    <row r="70" spans="1:2">
      <c r="A70">
        <v>69</v>
      </c>
      <c r="B70">
        <f t="shared" si="1"/>
        <v>314752342439.29303</v>
      </c>
    </row>
    <row r="71" spans="1:2">
      <c r="A71">
        <v>70</v>
      </c>
      <c r="B71">
        <f t="shared" si="1"/>
        <v>331542570935.94775</v>
      </c>
    </row>
    <row r="72" spans="1:2">
      <c r="A72">
        <v>71</v>
      </c>
      <c r="B72">
        <f t="shared" si="1"/>
        <v>348413450913.5152</v>
      </c>
    </row>
    <row r="73" spans="1:2">
      <c r="A73">
        <v>72</v>
      </c>
      <c r="B73">
        <f t="shared" si="1"/>
        <v>365326711289.0835</v>
      </c>
    </row>
    <row r="74" spans="1:2">
      <c r="A74">
        <v>73</v>
      </c>
      <c r="B74">
        <f t="shared" si="1"/>
        <v>382245527179.48523</v>
      </c>
    </row>
    <row r="75" spans="1:2">
      <c r="A75">
        <v>74</v>
      </c>
      <c r="B75">
        <f t="shared" si="1"/>
        <v>399134692389.29944</v>
      </c>
    </row>
    <row r="76" spans="1:2">
      <c r="A76">
        <v>75</v>
      </c>
      <c r="B76">
        <f t="shared" si="1"/>
        <v>415960760412.64539</v>
      </c>
    </row>
    <row r="77" spans="1:2">
      <c r="A77">
        <v>76</v>
      </c>
      <c r="B77">
        <f t="shared" si="1"/>
        <v>432692155489.3136</v>
      </c>
    </row>
    <row r="78" spans="1:2">
      <c r="A78">
        <v>77</v>
      </c>
      <c r="B78">
        <f t="shared" si="1"/>
        <v>449299255552.59235</v>
      </c>
    </row>
    <row r="79" spans="1:2">
      <c r="A79">
        <v>78</v>
      </c>
      <c r="B79">
        <f t="shared" si="1"/>
        <v>465754449122.58484</v>
      </c>
    </row>
    <row r="80" spans="1:2">
      <c r="A80">
        <v>79</v>
      </c>
      <c r="B80">
        <f t="shared" si="1"/>
        <v>482032168343.11945</v>
      </c>
    </row>
    <row r="81" spans="1:2">
      <c r="A81">
        <v>80</v>
      </c>
      <c r="B81">
        <f t="shared" si="1"/>
        <v>498108900441.23389</v>
      </c>
    </row>
    <row r="82" spans="1:2">
      <c r="A82">
        <v>81</v>
      </c>
      <c r="B82">
        <f t="shared" si="1"/>
        <v>513963179914.41321</v>
      </c>
    </row>
    <row r="83" spans="1:2">
      <c r="A83">
        <v>82</v>
      </c>
      <c r="B83">
        <f t="shared" si="1"/>
        <v>529575563730.88885</v>
      </c>
    </row>
    <row r="84" spans="1:2">
      <c r="A84">
        <v>83</v>
      </c>
      <c r="B84">
        <f t="shared" si="1"/>
        <v>544928591770.51733</v>
      </c>
    </row>
    <row r="85" spans="1:2">
      <c r="A85">
        <v>84</v>
      </c>
      <c r="B85">
        <f t="shared" si="1"/>
        <v>560006734645.65759</v>
      </c>
    </row>
    <row r="86" spans="1:2">
      <c r="A86">
        <v>85</v>
      </c>
      <c r="B86">
        <f t="shared" si="1"/>
        <v>574796330930.00708</v>
      </c>
    </row>
    <row r="87" spans="1:2">
      <c r="A87">
        <v>86</v>
      </c>
      <c r="B87">
        <f t="shared" si="1"/>
        <v>589285515694.73022</v>
      </c>
    </row>
    <row r="88" spans="1:2">
      <c r="A88">
        <v>87</v>
      </c>
      <c r="B88">
        <f t="shared" si="1"/>
        <v>603464142110.89612</v>
      </c>
    </row>
    <row r="89" spans="1:2">
      <c r="A89">
        <v>88</v>
      </c>
      <c r="B89">
        <f t="shared" si="1"/>
        <v>617323697729.9397</v>
      </c>
    </row>
    <row r="90" spans="1:2">
      <c r="A90">
        <v>89</v>
      </c>
      <c r="B90">
        <f t="shared" si="1"/>
        <v>630857216903.57336</v>
      </c>
    </row>
    <row r="91" spans="1:2">
      <c r="A91">
        <v>90</v>
      </c>
      <c r="B91">
        <f t="shared" si="1"/>
        <v>644059190654.62012</v>
      </c>
    </row>
    <row r="92" spans="1:2">
      <c r="A92">
        <v>91</v>
      </c>
      <c r="B92">
        <f t="shared" si="1"/>
        <v>656925475163.31409</v>
      </c>
    </row>
    <row r="93" spans="1:2">
      <c r="A93">
        <v>92</v>
      </c>
      <c r="B93">
        <f t="shared" si="1"/>
        <v>669453199891.83679</v>
      </c>
    </row>
    <row r="94" spans="1:2">
      <c r="A94">
        <v>93</v>
      </c>
      <c r="B94">
        <f t="shared" si="1"/>
        <v>681640676234.88074</v>
      </c>
    </row>
    <row r="95" spans="1:2">
      <c r="A95">
        <v>94</v>
      </c>
      <c r="B95">
        <f t="shared" si="1"/>
        <v>693487307456.99939</v>
      </c>
    </row>
    <row r="96" spans="1:2">
      <c r="A96">
        <v>95</v>
      </c>
      <c r="B96">
        <f t="shared" si="1"/>
        <v>704993500559.25806</v>
      </c>
    </row>
    <row r="97" spans="1:2">
      <c r="A97">
        <v>96</v>
      </c>
      <c r="B97">
        <f t="shared" si="1"/>
        <v>716160580608.71216</v>
      </c>
    </row>
    <row r="98" spans="1:2">
      <c r="A98">
        <v>97</v>
      </c>
      <c r="B98">
        <f t="shared" si="1"/>
        <v>726990707964.70312</v>
      </c>
    </row>
    <row r="99" spans="1:2">
      <c r="A99">
        <v>98</v>
      </c>
      <c r="B99">
        <f t="shared" si="1"/>
        <v>737486798745.91248</v>
      </c>
    </row>
    <row r="100" spans="1:2">
      <c r="A100">
        <v>99</v>
      </c>
      <c r="B100">
        <f t="shared" si="1"/>
        <v>747652448801.32605</v>
      </c>
    </row>
    <row r="101" spans="1:2">
      <c r="A101">
        <v>100</v>
      </c>
      <c r="B101">
        <f t="shared" si="1"/>
        <v>757491861376.45483</v>
      </c>
    </row>
    <row r="102" spans="1:2">
      <c r="A102">
        <v>101</v>
      </c>
      <c r="B102">
        <f t="shared" si="1"/>
        <v>767009778602.88318</v>
      </c>
    </row>
    <row r="103" spans="1:2">
      <c r="A103">
        <v>102</v>
      </c>
      <c r="B103">
        <f t="shared" si="1"/>
        <v>776211416883.99646</v>
      </c>
    </row>
    <row r="104" spans="1:2">
      <c r="A104">
        <v>103</v>
      </c>
      <c r="B104">
        <f t="shared" si="1"/>
        <v>785102406202.03125</v>
      </c>
    </row>
    <row r="105" spans="1:2">
      <c r="A105">
        <v>104</v>
      </c>
      <c r="B105">
        <f t="shared" si="1"/>
        <v>793688733330.80945</v>
      </c>
    </row>
    <row r="106" spans="1:2">
      <c r="A106">
        <v>105</v>
      </c>
      <c r="B106">
        <f t="shared" si="1"/>
        <v>801976688904.09045</v>
      </c>
    </row>
    <row r="107" spans="1:2">
      <c r="A107">
        <v>106</v>
      </c>
      <c r="B107">
        <f t="shared" si="1"/>
        <v>809972818260.82288</v>
      </c>
    </row>
    <row r="108" spans="1:2">
      <c r="A108">
        <v>107</v>
      </c>
      <c r="B108">
        <f t="shared" si="1"/>
        <v>817683875965.1167</v>
      </c>
    </row>
    <row r="109" spans="1:2">
      <c r="A109">
        <v>108</v>
      </c>
      <c r="B109">
        <f t="shared" si="1"/>
        <v>825116783879.95178</v>
      </c>
    </row>
    <row r="110" spans="1:2">
      <c r="A110">
        <v>109</v>
      </c>
      <c r="B110">
        <f t="shared" si="1"/>
        <v>832278592658.95911</v>
      </c>
    </row>
    <row r="111" spans="1:2">
      <c r="A111">
        <v>110</v>
      </c>
      <c r="B111">
        <f t="shared" si="1"/>
        <v>839176446509.57458</v>
      </c>
    </row>
    <row r="112" spans="1:2">
      <c r="A112">
        <v>111</v>
      </c>
      <c r="B112">
        <f t="shared" si="1"/>
        <v>845817551073.0011</v>
      </c>
    </row>
    <row r="113" spans="1:2">
      <c r="A113">
        <v>112</v>
      </c>
      <c r="B113">
        <f t="shared" si="1"/>
        <v>852209144261.30396</v>
      </c>
    </row>
    <row r="114" spans="1:2">
      <c r="A114">
        <v>113</v>
      </c>
      <c r="B114">
        <f t="shared" si="1"/>
        <v>858358469889.23364</v>
      </c>
    </row>
    <row r="115" spans="1:2">
      <c r="A115">
        <v>114</v>
      </c>
      <c r="B115">
        <f t="shared" si="1"/>
        <v>864272753937.63684</v>
      </c>
    </row>
    <row r="116" spans="1:2">
      <c r="A116">
        <v>115</v>
      </c>
      <c r="B116">
        <f t="shared" si="1"/>
        <v>869959183286.29065</v>
      </c>
    </row>
    <row r="117" spans="1:2">
      <c r="A117">
        <v>116</v>
      </c>
      <c r="B117">
        <f t="shared" si="1"/>
        <v>875424886756.37695</v>
      </c>
    </row>
    <row r="118" spans="1:2">
      <c r="A118">
        <v>117</v>
      </c>
      <c r="B118">
        <f t="shared" si="1"/>
        <v>880676918306.3446</v>
      </c>
    </row>
    <row r="119" spans="1:2">
      <c r="A119">
        <v>118</v>
      </c>
      <c r="B119">
        <f t="shared" si="1"/>
        <v>885722242229.37573</v>
      </c>
    </row>
    <row r="120" spans="1:2">
      <c r="A120">
        <v>119</v>
      </c>
      <c r="B120">
        <f t="shared" si="1"/>
        <v>890567720205.86487</v>
      </c>
    </row>
    <row r="121" spans="1:2">
      <c r="A121">
        <v>120</v>
      </c>
      <c r="B121">
        <f t="shared" si="1"/>
        <v>895220100070.07703</v>
      </c>
    </row>
    <row r="122" spans="1:2">
      <c r="A122">
        <v>121</v>
      </c>
      <c r="B122">
        <f t="shared" si="1"/>
        <v>899686006156.30688</v>
      </c>
    </row>
    <row r="123" spans="1:2">
      <c r="A123">
        <v>122</v>
      </c>
      <c r="B123">
        <f t="shared" si="1"/>
        <v>903971931096.30396</v>
      </c>
    </row>
    <row r="124" spans="1:2">
      <c r="A124">
        <v>123</v>
      </c>
      <c r="B124">
        <f t="shared" si="1"/>
        <v>908084228946.33081</v>
      </c>
    </row>
    <row r="125" spans="1:2">
      <c r="A125">
        <v>124</v>
      </c>
      <c r="B125">
        <f t="shared" si="1"/>
        <v>912029109528.90674</v>
      </c>
    </row>
    <row r="126" spans="1:2">
      <c r="A126">
        <v>125</v>
      </c>
      <c r="B126">
        <f t="shared" si="1"/>
        <v>915812633880.95654</v>
      </c>
    </row>
    <row r="127" spans="1:2">
      <c r="A127">
        <v>126</v>
      </c>
      <c r="B127">
        <f t="shared" si="1"/>
        <v>919440710706.69714</v>
      </c>
    </row>
    <row r="128" spans="1:2">
      <c r="A128">
        <v>127</v>
      </c>
      <c r="B128">
        <f t="shared" si="1"/>
        <v>922919093740.06958</v>
      </c>
    </row>
    <row r="129" spans="1:2">
      <c r="A129">
        <v>128</v>
      </c>
      <c r="B129">
        <f t="shared" si="1"/>
        <v>926253379927.84692</v>
      </c>
    </row>
    <row r="130" spans="1:2">
      <c r="A130">
        <v>129</v>
      </c>
      <c r="B130">
        <f t="shared" si="1"/>
        <v>929449008350.65625</v>
      </c>
    </row>
    <row r="131" spans="1:2">
      <c r="A131">
        <v>130</v>
      </c>
      <c r="B131">
        <f t="shared" ref="B131:B136" si="2">10^12*EXP(LN(10^(-12))*EXP(-0.046*A131))</f>
        <v>932511259805.05249</v>
      </c>
    </row>
    <row r="132" spans="1:2">
      <c r="A132">
        <v>131</v>
      </c>
      <c r="B132">
        <f t="shared" si="2"/>
        <v>935445256975.42041</v>
      </c>
    </row>
    <row r="133" spans="1:2">
      <c r="A133">
        <v>132</v>
      </c>
      <c r="B133">
        <f t="shared" si="2"/>
        <v>938255965129.87366</v>
      </c>
    </row>
    <row r="134" spans="1:2">
      <c r="A134">
        <v>133</v>
      </c>
      <c r="B134">
        <f t="shared" si="2"/>
        <v>940948193279.43579</v>
      </c>
    </row>
    <row r="135" spans="1:2">
      <c r="A135">
        <v>134</v>
      </c>
      <c r="B135">
        <f t="shared" si="2"/>
        <v>943526595744.64551</v>
      </c>
    </row>
    <row r="136" spans="1:2">
      <c r="A136">
        <v>135</v>
      </c>
      <c r="B136">
        <f t="shared" si="2"/>
        <v>945995674078.29944</v>
      </c>
    </row>
  </sheetData>
  <phoneticPr fontId="4" type="noConversion"/>
  <pageMargins left="0.75000000000000011" right="0.75000000000000011" top="1" bottom="1" header="0.5" footer="0.5"/>
  <pageSetup paperSize="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Activité 1</vt:lpstr>
      <vt:lpstr>Activité 2(1)</vt:lpstr>
      <vt:lpstr>Activité 2 (3)</vt:lpstr>
      <vt:lpstr>Activité 2(6)</vt:lpstr>
      <vt:lpstr>activité 2 paramètres</vt:lpstr>
      <vt:lpstr>Activité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Marcus</dc:creator>
  <cp:lastModifiedBy>Sophie Marcus</cp:lastModifiedBy>
  <dcterms:created xsi:type="dcterms:W3CDTF">2015-03-11T15:37:32Z</dcterms:created>
  <dcterms:modified xsi:type="dcterms:W3CDTF">2015-06-26T08:50:38Z</dcterms:modified>
</cp:coreProperties>
</file>