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9465" tabRatio="676" activeTab="0"/>
  </bookViews>
  <sheets>
    <sheet name="Accueil" sheetId="1" r:id="rId1"/>
    <sheet name="Liste d'élèves" sheetId="2" r:id="rId2"/>
    <sheet name="Saisie des résultats" sheetId="3" r:id="rId3"/>
    <sheet name="Bilan du groupe" sheetId="4" r:id="rId4"/>
    <sheet name="Bilan par item" sheetId="5" r:id="rId5"/>
    <sheet name="Bilan par élève" sheetId="6" r:id="rId6"/>
    <sheet name="Fiche élève" sheetId="7" r:id="rId7"/>
  </sheets>
  <definedNames/>
  <calcPr fullCalcOnLoad="1"/>
</workbook>
</file>

<file path=xl/sharedStrings.xml><?xml version="1.0" encoding="utf-8"?>
<sst xmlns="http://schemas.openxmlformats.org/spreadsheetml/2006/main" count="114" uniqueCount="75">
  <si>
    <t>Nom de l'élève</t>
  </si>
  <si>
    <t>item n°</t>
  </si>
  <si>
    <t>Taux de réussite</t>
  </si>
  <si>
    <t>item</t>
  </si>
  <si>
    <t>Capacité</t>
  </si>
  <si>
    <t>moins de 33%</t>
  </si>
  <si>
    <t>de 33% à 50%</t>
  </si>
  <si>
    <t>de 50% à 67%</t>
  </si>
  <si>
    <t>plus de 67%</t>
  </si>
  <si>
    <t>pourcentage d'élèves</t>
  </si>
  <si>
    <t>Entrer dans chaque case le code correspondant : 1, 0 ou 9</t>
  </si>
  <si>
    <t>case contenant un 0, un 1 ou un 9</t>
  </si>
  <si>
    <t>case contenant une erreur</t>
  </si>
  <si>
    <t>Entrer ou copier dans chaque
case le nom d'un élève évalué</t>
  </si>
  <si>
    <t>Réussite 
globale :</t>
  </si>
  <si>
    <t>Synthèse individuelle de l'élève :</t>
  </si>
  <si>
    <t>acquise</t>
  </si>
  <si>
    <t>non acquise</t>
  </si>
  <si>
    <t xml:space="preserve">Capacité   </t>
  </si>
  <si>
    <t>Première 
étape</t>
  </si>
  <si>
    <t>Deuxième
étape</t>
  </si>
  <si>
    <t>Les résultats sont alors disponibles dans les onglets suivants :</t>
  </si>
  <si>
    <t>Bilan du 
groupe</t>
  </si>
  <si>
    <t>Bilan 
par 
item</t>
  </si>
  <si>
    <t>Bilan 
par élève</t>
  </si>
  <si>
    <t>Fiche 
élève</t>
  </si>
  <si>
    <t>Cliquer sur le troisième onglet "Saisie des résultats" et entrer pour chaque élève le code correspondant 
à chaque item.</t>
  </si>
  <si>
    <t>case vide</t>
  </si>
  <si>
    <t>Ces résultats globaux permettent une vision d'ensemble du groupe évalué. Ils peuvent être utiles pour l'équipe de 
direction pour évaluer les moyens qui seront nécessaires pour aider les élèves ayant des lacunes importantes. 
Ils peuvent également être utiles lors d'échanges avec les enseignants du premier degré.</t>
  </si>
  <si>
    <t>Ce tableau permet de repérer les items qui ont mis en difficultés un nombre important d'élèves et qui méritent 
donc un traitement soigné en classe entière et les items mieux réussis pour lesquels la remédiation doit être 
orientée vers un plus petit nombre d'élèves dans le cadre de la classe ou au travers d'une aide externe (soutien, 
travail spécifique à la maison différent du travail proposé aux autres élèves, ppre, etc.). La communication de 
ces résultats lors d'échange avec les enseignants du premier degré est souhaitable.</t>
  </si>
  <si>
    <t>Ce tableau permet de repérer rapidement un élève ou un petit groupe d'élèves en difficulté sur un champ 
précis et de mettre en place une aide appropriée en créant des groupes de besoins particuliers. Il doit 
également permettre la mise en place d'activités différenciées en classe.</t>
  </si>
  <si>
    <t>Cliquer sur le deuxième onglet "Liste d'élèves" et entrer dans la colonne C le nom des élèves évalués.</t>
  </si>
  <si>
    <t>item réussi par plus de 80% des élèves évalués</t>
  </si>
  <si>
    <t>item réussi par plus de 50% mais moins de 80% des élèves évalués</t>
  </si>
  <si>
    <t>item réussi par moins de 50% des élèves évalués</t>
  </si>
  <si>
    <t>moins de 33% de réussite</t>
  </si>
  <si>
    <t>de 33% à 50% de réussite</t>
  </si>
  <si>
    <t>plus de 67% de réussite</t>
  </si>
  <si>
    <t>Évaluation diagnostique : Problèmes : grandeurs, mesures et proportionnalité</t>
  </si>
  <si>
    <t>Ce classeur a pour objectif de permettre une exploitation des résutats de l'évaluation diagnostique "Problèmes : grandeurs, 
mesures et proportionnalité", afin d'organiser les remédiations à mettre en place. Ce fichier est prévu pour un traitement 
allant jusqu'à 200 élèves permettant ainsi de travailler au niveau d'une classe ou d'un établissement.</t>
  </si>
  <si>
    <t>Longueurs et surfaces
(8 items)</t>
  </si>
  <si>
    <t>Durées
(2 items)</t>
  </si>
  <si>
    <t>Proportionnalité
(7 items)</t>
  </si>
  <si>
    <t>Problèmes
(17 items)</t>
  </si>
  <si>
    <t>Bilan de l'évaluation diagnostique
"Problèmes : grandeurs, mesures et proportionnalité"
pour l'ensemble des élèves évalués</t>
  </si>
  <si>
    <t>Problèmes (17 items)</t>
  </si>
  <si>
    <t>Longueurs et surfaces (8 items)</t>
  </si>
  <si>
    <t>Durées (2 items)</t>
  </si>
  <si>
    <t>Proportionnalité (7 items)</t>
  </si>
  <si>
    <t>Bilan par élève de l'évaluation diagnostique
Problèmes : grandeurs, mesures et proportionnalité</t>
  </si>
  <si>
    <t>de 50% à 67% de réussite</t>
  </si>
  <si>
    <t>Déterminer le périmètre d’un rectangle</t>
  </si>
  <si>
    <t>Déterminer l’aire d’un rectangle</t>
  </si>
  <si>
    <t>Calculer une durée, par soustraction</t>
  </si>
  <si>
    <t>Calculer une durée, par addition</t>
  </si>
  <si>
    <t xml:space="preserve">Convertir des mesures dans une unité choisie </t>
  </si>
  <si>
    <t>Écrire l’opération permettant de calculer le périmètre d’un triangle</t>
  </si>
  <si>
    <t>Calculer le périmètre d’un triangle, dans l’unité choisie</t>
  </si>
  <si>
    <t>Utiliser la proportionnalité</t>
  </si>
  <si>
    <t>Effectuer une division  et une multiplication, d’un décimal par un entier</t>
  </si>
  <si>
    <t xml:space="preserve">Calculer le périmètre d’un triangle </t>
  </si>
  <si>
    <t>Mettre en oeuvre la formule permettant de calculer l’aire d’un triangle</t>
  </si>
  <si>
    <t>Calculer l’aire d’un triangle</t>
  </si>
  <si>
    <t>Bilan par item de l'évaluation diagnostique
Problèmes : grandeurs, mesures et proportionnalités</t>
  </si>
  <si>
    <t xml:space="preserve">Bilan de l'évaluation diagnostique "Problèmes : mesures, grandeurs et proportionnalité" </t>
  </si>
  <si>
    <t>Longueurs et 
surfaces</t>
  </si>
  <si>
    <t>Durées</t>
  </si>
  <si>
    <t>Proportion
-nalité</t>
  </si>
  <si>
    <t>Réussite 
avec les 
longueurs et 
surfaces :</t>
  </si>
  <si>
    <t>Réussite 
avec les 
durées :</t>
  </si>
  <si>
    <t>Réussite 
avec la 
proportionnalité :</t>
  </si>
  <si>
    <t>Utiliser la proportionnalité (problème simple)</t>
  </si>
  <si>
    <t/>
  </si>
  <si>
    <t>Sur la fiche élève, en cliquant sur la cellule I3, un menu déroulant permet de choisir le nom d'un élève et 
d'obtenir la fiche détaillée des capacités acquises et non acquises pour l'élève concerné. Cette fiche peut se 
montrer particulièrement utile lors d'une aide externe à la classe pour aider la personne chargée de la 
remédiation à mieux cerner les difficultés de l'élève ou encore pour échanger avec les parents lors de la mise 
en place d'un ppre.</t>
  </si>
  <si>
    <t>nombre d'élèves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</si>
</sst>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0">
    <font>
      <sz val="10"/>
      <name val="Arial"/>
      <family val="0"/>
    </font>
    <font>
      <b/>
      <sz val="10"/>
      <name val="Arial"/>
      <family val="2"/>
    </font>
    <font>
      <sz val="8"/>
      <name val="Arial"/>
      <family val="0"/>
    </font>
    <font>
      <b/>
      <sz val="12"/>
      <name val="Arial"/>
      <family val="2"/>
    </font>
    <font>
      <b/>
      <sz val="16"/>
      <name val="Arial"/>
      <family val="2"/>
    </font>
    <font>
      <b/>
      <sz val="14"/>
      <name val="Arial"/>
      <family val="2"/>
    </font>
    <font>
      <b/>
      <sz val="20"/>
      <name val="Arial"/>
      <family val="2"/>
    </font>
    <font>
      <sz val="11"/>
      <name val="Arial"/>
      <family val="0"/>
    </font>
    <font>
      <b/>
      <sz val="11"/>
      <name val="Arial"/>
      <family val="2"/>
    </font>
    <font>
      <b/>
      <sz val="13"/>
      <name val="Arial"/>
      <family val="2"/>
    </font>
  </fonts>
  <fills count="10">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s>
  <borders count="43">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2" borderId="1" xfId="0" applyNumberFormat="1" applyFill="1" applyBorder="1" applyAlignment="1">
      <alignment horizontal="center"/>
    </xf>
    <xf numFmtId="0" fontId="0" fillId="2" borderId="2" xfId="0" applyNumberFormat="1" applyFill="1" applyBorder="1" applyAlignment="1">
      <alignment horizontal="center"/>
    </xf>
    <xf numFmtId="0" fontId="0" fillId="2" borderId="3" xfId="0" applyNumberFormat="1" applyFill="1" applyBorder="1" applyAlignment="1">
      <alignment horizontal="center"/>
    </xf>
    <xf numFmtId="0" fontId="0" fillId="2" borderId="4" xfId="0" applyNumberFormat="1" applyFill="1" applyBorder="1" applyAlignment="1">
      <alignment horizontal="center"/>
    </xf>
    <xf numFmtId="0" fontId="0" fillId="2" borderId="5" xfId="0" applyNumberFormat="1" applyFill="1" applyBorder="1" applyAlignment="1">
      <alignment horizontal="center"/>
    </xf>
    <xf numFmtId="0" fontId="0" fillId="2" borderId="6" xfId="0" applyNumberFormat="1" applyFill="1" applyBorder="1" applyAlignment="1">
      <alignment horizontal="center"/>
    </xf>
    <xf numFmtId="0" fontId="0" fillId="2" borderId="7" xfId="0" applyNumberFormat="1" applyFill="1" applyBorder="1" applyAlignment="1">
      <alignment horizontal="center"/>
    </xf>
    <xf numFmtId="0" fontId="0" fillId="2" borderId="8" xfId="0" applyNumberFormat="1" applyFill="1" applyBorder="1" applyAlignment="1">
      <alignment horizontal="center"/>
    </xf>
    <xf numFmtId="0" fontId="0" fillId="2" borderId="9" xfId="0" applyNumberFormat="1" applyFill="1" applyBorder="1" applyAlignment="1">
      <alignment horizontal="center"/>
    </xf>
    <xf numFmtId="0" fontId="1" fillId="3" borderId="10" xfId="0" applyFont="1" applyFill="1" applyBorder="1" applyAlignment="1">
      <alignment horizontal="right"/>
    </xf>
    <xf numFmtId="0" fontId="1" fillId="3" borderId="11" xfId="0" applyFont="1" applyFill="1" applyBorder="1" applyAlignment="1">
      <alignment horizontal="right"/>
    </xf>
    <xf numFmtId="0" fontId="1" fillId="3" borderId="12" xfId="0" applyFont="1" applyFill="1" applyBorder="1" applyAlignment="1">
      <alignment horizontal="right"/>
    </xf>
    <xf numFmtId="0" fontId="0" fillId="0" borderId="0" xfId="0" applyFont="1" applyAlignment="1">
      <alignment/>
    </xf>
    <xf numFmtId="0" fontId="1" fillId="0" borderId="13" xfId="0" applyFont="1" applyBorder="1" applyAlignment="1">
      <alignment horizontal="center"/>
    </xf>
    <xf numFmtId="0" fontId="1" fillId="0" borderId="14" xfId="0" applyFont="1" applyBorder="1" applyAlignment="1">
      <alignment horizontal="center"/>
    </xf>
    <xf numFmtId="9" fontId="0" fillId="0" borderId="15" xfId="0" applyNumberFormat="1" applyFont="1" applyBorder="1" applyAlignment="1">
      <alignment horizontal="center"/>
    </xf>
    <xf numFmtId="9" fontId="0" fillId="0" borderId="16" xfId="0" applyNumberFormat="1" applyFont="1" applyBorder="1" applyAlignment="1">
      <alignment horizontal="center"/>
    </xf>
    <xf numFmtId="0" fontId="0" fillId="4" borderId="0" xfId="0" applyFill="1" applyAlignment="1">
      <alignment/>
    </xf>
    <xf numFmtId="0" fontId="1" fillId="4" borderId="0" xfId="0" applyFont="1" applyFill="1" applyAlignment="1">
      <alignment/>
    </xf>
    <xf numFmtId="49" fontId="0" fillId="0" borderId="6" xfId="0" applyNumberFormat="1" applyBorder="1" applyAlignment="1">
      <alignment/>
    </xf>
    <xf numFmtId="49" fontId="0" fillId="0" borderId="9" xfId="0" applyNumberFormat="1" applyBorder="1" applyAlignment="1">
      <alignment/>
    </xf>
    <xf numFmtId="0" fontId="0" fillId="4" borderId="0" xfId="0" applyFill="1" applyAlignment="1">
      <alignment horizontal="center"/>
    </xf>
    <xf numFmtId="0" fontId="1" fillId="4" borderId="0" xfId="0" applyFont="1" applyFill="1" applyAlignment="1">
      <alignment horizontal="center"/>
    </xf>
    <xf numFmtId="0" fontId="0" fillId="4" borderId="0" xfId="0" applyFont="1" applyFill="1" applyAlignment="1">
      <alignment/>
    </xf>
    <xf numFmtId="0" fontId="0" fillId="4" borderId="0" xfId="0" applyFont="1" applyFill="1" applyAlignment="1">
      <alignment/>
    </xf>
    <xf numFmtId="0" fontId="0" fillId="4" borderId="0" xfId="0" applyFont="1" applyFill="1" applyAlignment="1">
      <alignment/>
    </xf>
    <xf numFmtId="9" fontId="0" fillId="5" borderId="2" xfId="0" applyNumberFormat="1" applyFill="1" applyBorder="1" applyAlignment="1">
      <alignment horizontal="center"/>
    </xf>
    <xf numFmtId="9" fontId="0" fillId="5" borderId="3" xfId="0" applyNumberFormat="1" applyFill="1" applyBorder="1" applyAlignment="1">
      <alignment horizontal="center"/>
    </xf>
    <xf numFmtId="9" fontId="0" fillId="5" borderId="4" xfId="0" applyNumberFormat="1" applyFill="1" applyBorder="1" applyAlignment="1">
      <alignment horizontal="center"/>
    </xf>
    <xf numFmtId="0" fontId="1" fillId="4" borderId="1"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1" fontId="1" fillId="4" borderId="1" xfId="0" applyNumberFormat="1" applyFont="1" applyFill="1" applyBorder="1" applyAlignment="1">
      <alignment horizontal="center"/>
    </xf>
    <xf numFmtId="1" fontId="1" fillId="4" borderId="6" xfId="0" applyNumberFormat="1" applyFont="1" applyFill="1" applyBorder="1" applyAlignment="1">
      <alignment horizontal="center"/>
    </xf>
    <xf numFmtId="9" fontId="1" fillId="4" borderId="8" xfId="0" applyNumberFormat="1" applyFont="1" applyFill="1" applyBorder="1" applyAlignment="1">
      <alignment horizontal="center"/>
    </xf>
    <xf numFmtId="9" fontId="1" fillId="4" borderId="9" xfId="0" applyNumberFormat="1" applyFont="1" applyFill="1" applyBorder="1" applyAlignment="1">
      <alignment horizontal="center"/>
    </xf>
    <xf numFmtId="0" fontId="1" fillId="0" borderId="5" xfId="0" applyFont="1" applyFill="1" applyBorder="1" applyAlignment="1">
      <alignment horizontal="center"/>
    </xf>
    <xf numFmtId="0" fontId="1" fillId="0" borderId="7" xfId="0" applyFont="1" applyFill="1" applyBorder="1" applyAlignment="1">
      <alignment horizontal="center"/>
    </xf>
    <xf numFmtId="0" fontId="0" fillId="5" borderId="5" xfId="0" applyFill="1" applyBorder="1" applyAlignment="1">
      <alignment horizontal="center"/>
    </xf>
    <xf numFmtId="0" fontId="0" fillId="6" borderId="7" xfId="0" applyFill="1" applyBorder="1" applyAlignment="1">
      <alignment horizontal="center"/>
    </xf>
    <xf numFmtId="0" fontId="0" fillId="3" borderId="2" xfId="0" applyFill="1" applyBorder="1" applyAlignment="1">
      <alignment/>
    </xf>
    <xf numFmtId="0" fontId="0" fillId="3" borderId="5" xfId="0" applyFill="1" applyBorder="1" applyAlignment="1">
      <alignment/>
    </xf>
    <xf numFmtId="0" fontId="0" fillId="3" borderId="7" xfId="0" applyFill="1" applyBorder="1" applyAlignment="1">
      <alignment/>
    </xf>
    <xf numFmtId="0" fontId="1" fillId="3" borderId="4" xfId="0" applyFont="1" applyFill="1" applyBorder="1" applyAlignment="1">
      <alignment horizontal="center"/>
    </xf>
    <xf numFmtId="0" fontId="1" fillId="4" borderId="17" xfId="0" applyFont="1" applyFill="1" applyBorder="1" applyAlignment="1">
      <alignment vertical="center" wrapText="1"/>
    </xf>
    <xf numFmtId="0" fontId="1" fillId="4" borderId="0" xfId="0" applyFont="1" applyFill="1" applyAlignment="1">
      <alignment vertical="center"/>
    </xf>
    <xf numFmtId="0" fontId="8" fillId="7" borderId="18" xfId="0" applyFont="1" applyFill="1" applyBorder="1" applyAlignment="1">
      <alignment horizontal="center" vertical="center" wrapText="1"/>
    </xf>
    <xf numFmtId="0" fontId="8" fillId="7" borderId="18" xfId="0" applyFont="1" applyFill="1" applyBorder="1" applyAlignment="1">
      <alignment horizontal="center" wrapText="1"/>
    </xf>
    <xf numFmtId="0" fontId="8" fillId="4" borderId="0" xfId="0" applyFont="1" applyFill="1" applyAlignment="1">
      <alignment/>
    </xf>
    <xf numFmtId="9" fontId="6" fillId="4" borderId="19" xfId="0" applyNumberFormat="1" applyFont="1" applyFill="1" applyBorder="1" applyAlignment="1">
      <alignment horizontal="center" vertical="center"/>
    </xf>
    <xf numFmtId="0" fontId="0" fillId="8" borderId="2" xfId="0" applyFill="1" applyBorder="1" applyAlignment="1">
      <alignment horizontal="center"/>
    </xf>
    <xf numFmtId="0" fontId="0" fillId="5" borderId="1" xfId="0" applyFill="1" applyBorder="1" applyAlignment="1">
      <alignment horizontal="center"/>
    </xf>
    <xf numFmtId="0" fontId="0" fillId="4" borderId="1" xfId="0" applyFont="1" applyFill="1" applyBorder="1" applyAlignment="1">
      <alignment/>
    </xf>
    <xf numFmtId="0" fontId="0" fillId="8" borderId="1" xfId="0" applyFill="1" applyBorder="1" applyAlignment="1">
      <alignment horizontal="center"/>
    </xf>
    <xf numFmtId="0" fontId="0" fillId="9" borderId="1" xfId="0" applyFill="1" applyBorder="1" applyAlignment="1">
      <alignment horizontal="center"/>
    </xf>
    <xf numFmtId="0" fontId="4" fillId="4" borderId="0" xfId="0" applyFont="1" applyFill="1" applyBorder="1" applyAlignment="1">
      <alignment horizontal="center" wrapText="1"/>
    </xf>
    <xf numFmtId="0" fontId="4" fillId="9" borderId="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1" fillId="3" borderId="17" xfId="0" applyFont="1" applyFill="1" applyBorder="1" applyAlignment="1">
      <alignment horizontal="right"/>
    </xf>
    <xf numFmtId="0" fontId="1" fillId="3" borderId="20" xfId="0" applyFont="1" applyFill="1" applyBorder="1" applyAlignment="1">
      <alignment horizontal="center"/>
    </xf>
    <xf numFmtId="0" fontId="1" fillId="3" borderId="21"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vertical="center" textRotation="90" wrapText="1"/>
    </xf>
    <xf numFmtId="0" fontId="1" fillId="3" borderId="24" xfId="0" applyFont="1" applyFill="1" applyBorder="1" applyAlignment="1">
      <alignment horizontal="center" vertical="center" textRotation="90" wrapText="1"/>
    </xf>
    <xf numFmtId="0" fontId="1" fillId="3" borderId="25" xfId="0" applyFont="1" applyFill="1" applyBorder="1" applyAlignment="1">
      <alignment horizontal="center" vertical="center" textRotation="90" wrapText="1"/>
    </xf>
    <xf numFmtId="9" fontId="0" fillId="5" borderId="1" xfId="0" applyNumberFormat="1" applyFill="1" applyBorder="1" applyAlignment="1">
      <alignment horizontal="center"/>
    </xf>
    <xf numFmtId="9" fontId="0" fillId="5" borderId="5" xfId="0" applyNumberFormat="1" applyFill="1" applyBorder="1" applyAlignment="1">
      <alignment horizontal="center"/>
    </xf>
    <xf numFmtId="9" fontId="0" fillId="5" borderId="6" xfId="0" applyNumberFormat="1" applyFill="1" applyBorder="1" applyAlignment="1">
      <alignment horizontal="center"/>
    </xf>
    <xf numFmtId="9" fontId="0" fillId="5" borderId="7" xfId="0" applyNumberFormat="1" applyFill="1" applyBorder="1" applyAlignment="1">
      <alignment horizontal="center"/>
    </xf>
    <xf numFmtId="9" fontId="0" fillId="5" borderId="8" xfId="0" applyNumberFormat="1" applyFill="1" applyBorder="1" applyAlignment="1">
      <alignment horizontal="center"/>
    </xf>
    <xf numFmtId="9" fontId="0" fillId="5" borderId="9" xfId="0" applyNumberFormat="1" applyFill="1" applyBorder="1" applyAlignment="1">
      <alignment horizontal="center"/>
    </xf>
    <xf numFmtId="0" fontId="1" fillId="0" borderId="26" xfId="0" applyFont="1" applyBorder="1" applyAlignment="1">
      <alignment horizontal="center"/>
    </xf>
    <xf numFmtId="9" fontId="0" fillId="0" borderId="27" xfId="0" applyNumberFormat="1"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0" fillId="4" borderId="10" xfId="0" applyFont="1" applyFill="1" applyBorder="1" applyAlignment="1">
      <alignment horizontal="right"/>
    </xf>
    <xf numFmtId="9" fontId="6" fillId="7" borderId="19" xfId="0" applyNumberFormat="1" applyFont="1" applyFill="1" applyBorder="1" applyAlignment="1">
      <alignment horizontal="left" vertical="center"/>
    </xf>
    <xf numFmtId="0" fontId="9" fillId="4" borderId="0" xfId="0" applyFont="1" applyFill="1" applyBorder="1" applyAlignment="1">
      <alignment horizontal="center"/>
    </xf>
    <xf numFmtId="0" fontId="1" fillId="4" borderId="18" xfId="0" applyFont="1" applyFill="1" applyBorder="1" applyAlignment="1">
      <alignment horizontal="center"/>
    </xf>
    <xf numFmtId="0" fontId="1" fillId="4" borderId="26"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5" fillId="4" borderId="0" xfId="0" applyFont="1" applyFill="1" applyBorder="1" applyAlignment="1">
      <alignment horizontal="center" vertical="center"/>
    </xf>
    <xf numFmtId="0" fontId="1" fillId="4" borderId="30"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9" fillId="7" borderId="17" xfId="0" applyFont="1" applyFill="1" applyBorder="1" applyAlignment="1">
      <alignment horizontal="center" vertical="center"/>
    </xf>
    <xf numFmtId="0" fontId="9" fillId="7" borderId="31" xfId="0" applyFont="1" applyFill="1" applyBorder="1" applyAlignment="1">
      <alignment horizontal="center" vertical="center"/>
    </xf>
    <xf numFmtId="0" fontId="9" fillId="7" borderId="19" xfId="0" applyFont="1" applyFill="1" applyBorder="1" applyAlignment="1">
      <alignment horizontal="center" vertical="center"/>
    </xf>
    <xf numFmtId="0" fontId="7" fillId="4" borderId="0" xfId="0" applyFont="1" applyFill="1" applyAlignment="1">
      <alignment horizontal="left" wrapText="1"/>
    </xf>
    <xf numFmtId="0" fontId="7" fillId="4" borderId="0" xfId="0" applyFont="1" applyFill="1" applyAlignment="1">
      <alignment horizontal="left"/>
    </xf>
    <xf numFmtId="0" fontId="7" fillId="4" borderId="0" xfId="0" applyFont="1" applyFill="1" applyAlignment="1">
      <alignment vertical="center"/>
    </xf>
    <xf numFmtId="0" fontId="5" fillId="4" borderId="17" xfId="0" applyFont="1" applyFill="1" applyBorder="1" applyAlignment="1">
      <alignment horizontal="center" wrapText="1"/>
    </xf>
    <xf numFmtId="0" fontId="5" fillId="4" borderId="19" xfId="0" applyFont="1" applyFill="1" applyBorder="1" applyAlignment="1">
      <alignment horizontal="center"/>
    </xf>
    <xf numFmtId="0" fontId="0" fillId="4" borderId="3" xfId="0" applyFill="1" applyBorder="1" applyAlignment="1">
      <alignment horizontal="left"/>
    </xf>
    <xf numFmtId="0" fontId="0" fillId="4" borderId="4" xfId="0" applyFill="1" applyBorder="1" applyAlignment="1">
      <alignment horizontal="left"/>
    </xf>
    <xf numFmtId="0" fontId="0" fillId="4" borderId="1" xfId="0" applyFill="1" applyBorder="1" applyAlignment="1">
      <alignment horizontal="left"/>
    </xf>
    <xf numFmtId="0" fontId="0" fillId="4" borderId="6" xfId="0" applyFill="1" applyBorder="1" applyAlignment="1">
      <alignment horizontal="left"/>
    </xf>
    <xf numFmtId="0" fontId="0" fillId="4" borderId="8" xfId="0" applyFill="1" applyBorder="1" applyAlignment="1">
      <alignment horizontal="left"/>
    </xf>
    <xf numFmtId="0" fontId="0" fillId="4" borderId="9" xfId="0" applyFill="1" applyBorder="1" applyAlignment="1">
      <alignment horizontal="left"/>
    </xf>
    <xf numFmtId="0" fontId="5" fillId="4" borderId="32"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4" fillId="4" borderId="17" xfId="0" applyFont="1" applyFill="1" applyBorder="1" applyAlignment="1">
      <alignment horizontal="center" wrapText="1"/>
    </xf>
    <xf numFmtId="0" fontId="4" fillId="4" borderId="31" xfId="0" applyFont="1" applyFill="1" applyBorder="1" applyAlignment="1">
      <alignment horizontal="center" wrapText="1"/>
    </xf>
    <xf numFmtId="0" fontId="4" fillId="4" borderId="19" xfId="0" applyFont="1" applyFill="1" applyBorder="1" applyAlignment="1">
      <alignment horizontal="center"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9" xfId="0" applyFont="1" applyBorder="1" applyAlignment="1">
      <alignment horizontal="left"/>
    </xf>
    <xf numFmtId="0" fontId="1" fillId="0" borderId="32" xfId="0" applyFont="1" applyBorder="1" applyAlignment="1">
      <alignment horizontal="center"/>
    </xf>
    <xf numFmtId="0" fontId="1" fillId="0" borderId="33" xfId="0" applyFont="1" applyBorder="1" applyAlignment="1">
      <alignment horizontal="center"/>
    </xf>
    <xf numFmtId="0" fontId="1" fillId="0" borderId="2" xfId="0" applyFont="1" applyBorder="1" applyAlignment="1">
      <alignment horizontal="left"/>
    </xf>
    <xf numFmtId="0" fontId="1" fillId="0" borderId="4" xfId="0" applyFont="1" applyBorder="1" applyAlignment="1">
      <alignment horizontal="left"/>
    </xf>
    <xf numFmtId="0" fontId="0" fillId="4" borderId="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0" borderId="11" xfId="0" applyFont="1" applyBorder="1" applyAlignment="1">
      <alignment horizontal="right"/>
    </xf>
    <xf numFmtId="0" fontId="0" fillId="0" borderId="15" xfId="0" applyFont="1" applyBorder="1" applyAlignment="1">
      <alignment horizontal="right"/>
    </xf>
    <xf numFmtId="0" fontId="0" fillId="0" borderId="12" xfId="0" applyFont="1" applyBorder="1" applyAlignment="1">
      <alignment horizontal="right"/>
    </xf>
    <xf numFmtId="0" fontId="0" fillId="0" borderId="16" xfId="0" applyFont="1" applyBorder="1" applyAlignment="1">
      <alignment horizontal="right"/>
    </xf>
    <xf numFmtId="0" fontId="0" fillId="0" borderId="10" xfId="0" applyFont="1" applyBorder="1" applyAlignment="1">
      <alignment horizontal="right"/>
    </xf>
    <xf numFmtId="0" fontId="0" fillId="0" borderId="27" xfId="0" applyFont="1" applyBorder="1" applyAlignment="1">
      <alignment horizontal="right"/>
    </xf>
    <xf numFmtId="0" fontId="1" fillId="4" borderId="17" xfId="0" applyFont="1" applyFill="1" applyBorder="1" applyAlignment="1">
      <alignment horizontal="right"/>
    </xf>
    <xf numFmtId="0" fontId="1" fillId="4" borderId="31" xfId="0" applyFont="1" applyFill="1" applyBorder="1" applyAlignment="1">
      <alignment horizontal="right"/>
    </xf>
    <xf numFmtId="0" fontId="1" fillId="4" borderId="17"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3" fillId="4" borderId="29"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29" xfId="0" applyFont="1" applyFill="1" applyBorder="1" applyAlignment="1">
      <alignment horizontal="center" vertical="center" wrapText="1"/>
    </xf>
    <xf numFmtId="0" fontId="3" fillId="4" borderId="38"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19" xfId="0" applyFont="1" applyFill="1" applyBorder="1" applyAlignment="1">
      <alignment horizontal="center" vertical="center"/>
    </xf>
    <xf numFmtId="0" fontId="9" fillId="7" borderId="17" xfId="0" applyFont="1" applyFill="1" applyBorder="1" applyAlignment="1">
      <alignment horizontal="center"/>
    </xf>
    <xf numFmtId="0" fontId="9" fillId="7" borderId="31" xfId="0" applyFont="1" applyFill="1" applyBorder="1" applyAlignment="1">
      <alignment horizontal="center"/>
    </xf>
    <xf numFmtId="0" fontId="9" fillId="7" borderId="19" xfId="0" applyFont="1" applyFill="1" applyBorder="1" applyAlignment="1">
      <alignment horizontal="center"/>
    </xf>
    <xf numFmtId="0" fontId="1" fillId="7" borderId="17" xfId="0" applyFont="1" applyFill="1" applyBorder="1" applyAlignment="1">
      <alignment horizontal="left" vertical="center" wrapText="1"/>
    </xf>
    <xf numFmtId="0" fontId="1" fillId="7" borderId="31" xfId="0" applyFont="1" applyFill="1" applyBorder="1" applyAlignment="1">
      <alignment horizontal="left" vertical="center" wrapText="1"/>
    </xf>
    <xf numFmtId="0" fontId="3" fillId="4" borderId="29" xfId="0" applyFont="1" applyFill="1" applyBorder="1" applyAlignment="1">
      <alignment horizontal="center" vertical="center" textRotation="90" wrapText="1"/>
    </xf>
    <xf numFmtId="0" fontId="3" fillId="4" borderId="38" xfId="0" applyFont="1" applyFill="1" applyBorder="1" applyAlignment="1">
      <alignment horizontal="center" vertical="center" textRotation="90"/>
    </xf>
    <xf numFmtId="0" fontId="0" fillId="0" borderId="39" xfId="0" applyFont="1" applyBorder="1" applyAlignment="1">
      <alignment horizontal="right"/>
    </xf>
    <xf numFmtId="0" fontId="0" fillId="0" borderId="40" xfId="0" applyFont="1" applyBorder="1" applyAlignment="1">
      <alignment horizontal="right"/>
    </xf>
    <xf numFmtId="0" fontId="0" fillId="0" borderId="41" xfId="0" applyFont="1" applyBorder="1" applyAlignment="1">
      <alignment horizontal="right"/>
    </xf>
    <xf numFmtId="0" fontId="0" fillId="0" borderId="42"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6">
    <dxf>
      <fill>
        <patternFill>
          <bgColor rgb="FFFFFFCC"/>
        </patternFill>
      </fill>
      <border/>
    </dxf>
    <dxf>
      <fill>
        <patternFill>
          <bgColor rgb="FFCCFFCC"/>
        </patternFill>
      </fill>
      <border/>
    </dxf>
    <dxf>
      <fill>
        <patternFill>
          <bgColor rgb="FFFF8080"/>
        </patternFill>
      </fill>
      <border/>
    </dxf>
    <dxf>
      <fill>
        <patternFill>
          <bgColor rgb="FFFF0000"/>
        </patternFill>
      </fill>
      <border/>
    </dxf>
    <dxf>
      <fill>
        <patternFill>
          <bgColor rgb="FFFFFF99"/>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L21"/>
  <sheetViews>
    <sheetView tabSelected="1" workbookViewId="0" topLeftCell="A1">
      <selection activeCell="K20" sqref="K20"/>
    </sheetView>
  </sheetViews>
  <sheetFormatPr defaultColWidth="11.421875" defaultRowHeight="12.75"/>
  <cols>
    <col min="1" max="1" width="1.57421875" style="0" customWidth="1"/>
    <col min="2" max="2" width="14.00390625" style="0" customWidth="1"/>
    <col min="3" max="3" width="7.421875" style="0" customWidth="1"/>
    <col min="12" max="12" width="14.00390625" style="0" customWidth="1"/>
  </cols>
  <sheetData>
    <row r="1" s="21" customFormat="1" ht="8.25" customHeight="1" thickBot="1"/>
    <row r="2" spans="3:11" s="21" customFormat="1" ht="29.25" customHeight="1" thickBot="1">
      <c r="C2" s="94" t="s">
        <v>38</v>
      </c>
      <c r="D2" s="95"/>
      <c r="E2" s="95"/>
      <c r="F2" s="95"/>
      <c r="G2" s="95"/>
      <c r="H2" s="95"/>
      <c r="I2" s="95"/>
      <c r="J2" s="95"/>
      <c r="K2" s="96"/>
    </row>
    <row r="3" s="21" customFormat="1" ht="12.75"/>
    <row r="4" spans="2:12" s="21" customFormat="1" ht="48.75" customHeight="1">
      <c r="B4" s="97" t="s">
        <v>39</v>
      </c>
      <c r="C4" s="98"/>
      <c r="D4" s="98"/>
      <c r="E4" s="98"/>
      <c r="F4" s="98"/>
      <c r="G4" s="98"/>
      <c r="H4" s="98"/>
      <c r="I4" s="98"/>
      <c r="J4" s="98"/>
      <c r="K4" s="98"/>
      <c r="L4" s="98"/>
    </row>
    <row r="5" s="21" customFormat="1" ht="16.5" customHeight="1" thickBot="1"/>
    <row r="6" s="21" customFormat="1" ht="13.5" hidden="1" thickBot="1"/>
    <row r="7" spans="2:12" s="21" customFormat="1" ht="30.75" thickBot="1">
      <c r="B7" s="51" t="s">
        <v>19</v>
      </c>
      <c r="D7" s="99" t="s">
        <v>31</v>
      </c>
      <c r="E7" s="99"/>
      <c r="F7" s="99"/>
      <c r="G7" s="99"/>
      <c r="H7" s="99"/>
      <c r="I7" s="99"/>
      <c r="J7" s="99"/>
      <c r="K7" s="99"/>
      <c r="L7" s="99"/>
    </row>
    <row r="8" s="21" customFormat="1" ht="6.75" customHeight="1" thickBot="1"/>
    <row r="9" spans="2:12" s="21" customFormat="1" ht="32.25" customHeight="1" thickBot="1">
      <c r="B9" s="52" t="s">
        <v>20</v>
      </c>
      <c r="D9" s="97" t="s">
        <v>26</v>
      </c>
      <c r="E9" s="98"/>
      <c r="F9" s="98"/>
      <c r="G9" s="98"/>
      <c r="H9" s="98"/>
      <c r="I9" s="98"/>
      <c r="J9" s="98"/>
      <c r="K9" s="98"/>
      <c r="L9" s="98"/>
    </row>
    <row r="10" s="21" customFormat="1" ht="12.75"/>
    <row r="11" s="21" customFormat="1" ht="17.25" customHeight="1"/>
    <row r="12" spans="2:7" s="21" customFormat="1" ht="15">
      <c r="B12" s="53" t="s">
        <v>21</v>
      </c>
      <c r="C12" s="53"/>
      <c r="D12" s="53"/>
      <c r="E12" s="53"/>
      <c r="F12" s="53"/>
      <c r="G12" s="53"/>
    </row>
    <row r="13" s="21" customFormat="1" ht="9" customHeight="1" thickBot="1"/>
    <row r="14" s="21" customFormat="1" ht="13.5" hidden="1" thickBot="1"/>
    <row r="15" spans="2:12" s="21" customFormat="1" ht="44.25" customHeight="1" thickBot="1">
      <c r="B15" s="51" t="s">
        <v>22</v>
      </c>
      <c r="D15" s="97" t="s">
        <v>28</v>
      </c>
      <c r="E15" s="97"/>
      <c r="F15" s="97"/>
      <c r="G15" s="97"/>
      <c r="H15" s="97"/>
      <c r="I15" s="97"/>
      <c r="J15" s="97"/>
      <c r="K15" s="97"/>
      <c r="L15" s="97"/>
    </row>
    <row r="16" s="21" customFormat="1" ht="13.5" thickBot="1"/>
    <row r="17" spans="2:12" s="21" customFormat="1" ht="74.25" customHeight="1" thickBot="1">
      <c r="B17" s="51" t="s">
        <v>23</v>
      </c>
      <c r="D17" s="97" t="s">
        <v>29</v>
      </c>
      <c r="E17" s="98"/>
      <c r="F17" s="98"/>
      <c r="G17" s="98"/>
      <c r="H17" s="98"/>
      <c r="I17" s="98"/>
      <c r="J17" s="98"/>
      <c r="K17" s="98"/>
      <c r="L17" s="98"/>
    </row>
    <row r="18" s="21" customFormat="1" ht="13.5" thickBot="1"/>
    <row r="19" spans="2:12" s="21" customFormat="1" ht="42.75" customHeight="1" thickBot="1">
      <c r="B19" s="51" t="s">
        <v>24</v>
      </c>
      <c r="D19" s="97" t="s">
        <v>30</v>
      </c>
      <c r="E19" s="98"/>
      <c r="F19" s="98"/>
      <c r="G19" s="98"/>
      <c r="H19" s="98"/>
      <c r="I19" s="98"/>
      <c r="J19" s="98"/>
      <c r="K19" s="98"/>
      <c r="L19" s="98"/>
    </row>
    <row r="20" s="21" customFormat="1" ht="13.5" thickBot="1"/>
    <row r="21" spans="2:12" s="21" customFormat="1" ht="75" customHeight="1" thickBot="1">
      <c r="B21" s="51" t="s">
        <v>25</v>
      </c>
      <c r="D21" s="97" t="s">
        <v>73</v>
      </c>
      <c r="E21" s="98"/>
      <c r="F21" s="98"/>
      <c r="G21" s="98"/>
      <c r="H21" s="98"/>
      <c r="I21" s="98"/>
      <c r="J21" s="98"/>
      <c r="K21" s="98"/>
      <c r="L21" s="98"/>
    </row>
    <row r="22" s="21" customFormat="1" ht="12.75"/>
    <row r="23" s="21" customFormat="1" ht="12.75"/>
    <row r="24" s="21" customFormat="1" ht="12.75"/>
    <row r="25" s="21" customFormat="1" ht="12.75"/>
    <row r="26" s="21" customFormat="1" ht="12.75"/>
    <row r="27" s="21" customFormat="1" ht="12.75"/>
    <row r="28" s="21" customFormat="1" ht="12.75"/>
    <row r="29" s="21" customFormat="1" ht="12.75"/>
    <row r="30" s="21" customFormat="1" ht="12.75"/>
    <row r="31" s="21" customFormat="1" ht="12.75"/>
    <row r="32" s="21" customFormat="1" ht="12.75"/>
  </sheetData>
  <mergeCells count="8">
    <mergeCell ref="C2:K2"/>
    <mergeCell ref="B4:L4"/>
    <mergeCell ref="D7:L7"/>
    <mergeCell ref="D21:L21"/>
    <mergeCell ref="D9:L9"/>
    <mergeCell ref="D15:L15"/>
    <mergeCell ref="D17:L17"/>
    <mergeCell ref="D19:L19"/>
  </mergeCells>
  <printOptions/>
  <pageMargins left="0.75" right="0.75" top="0.44" bottom="0.5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C278"/>
  <sheetViews>
    <sheetView workbookViewId="0" topLeftCell="A1">
      <selection activeCell="E15" sqref="E15"/>
    </sheetView>
  </sheetViews>
  <sheetFormatPr defaultColWidth="11.421875" defaultRowHeight="12.75"/>
  <cols>
    <col min="1" max="1" width="11.421875" style="21" customWidth="1"/>
    <col min="2" max="2" width="4.57421875" style="0" customWidth="1"/>
    <col min="3" max="3" width="41.00390625" style="0" customWidth="1"/>
    <col min="4" max="16384" width="11.421875" style="21" customWidth="1"/>
  </cols>
  <sheetData>
    <row r="1" spans="2:3" ht="13.5" thickBot="1">
      <c r="B1" s="21"/>
      <c r="C1" s="21"/>
    </row>
    <row r="2" spans="2:3" ht="36" customHeight="1" thickBot="1">
      <c r="B2" s="100" t="s">
        <v>13</v>
      </c>
      <c r="C2" s="101"/>
    </row>
    <row r="3" spans="2:3" ht="12.75">
      <c r="B3" s="21"/>
      <c r="C3" s="21"/>
    </row>
    <row r="4" spans="2:3" ht="12.75" hidden="1">
      <c r="B4" s="21"/>
      <c r="C4" s="21"/>
    </row>
    <row r="5" spans="2:3" ht="13.5" thickBot="1">
      <c r="B5" s="21"/>
      <c r="C5" s="21"/>
    </row>
    <row r="6" spans="2:3" ht="12.75">
      <c r="B6" s="45"/>
      <c r="C6" s="48" t="s">
        <v>0</v>
      </c>
    </row>
    <row r="7" spans="2:3" ht="12.75">
      <c r="B7" s="46">
        <v>1</v>
      </c>
      <c r="C7" s="23"/>
    </row>
    <row r="8" spans="2:3" ht="12.75">
      <c r="B8" s="46">
        <v>2</v>
      </c>
      <c r="C8" s="23"/>
    </row>
    <row r="9" spans="2:3" ht="12.75">
      <c r="B9" s="46">
        <v>3</v>
      </c>
      <c r="C9" s="23"/>
    </row>
    <row r="10" spans="2:3" ht="12.75">
      <c r="B10" s="46">
        <v>4</v>
      </c>
      <c r="C10" s="23"/>
    </row>
    <row r="11" spans="2:3" ht="12.75">
      <c r="B11" s="46">
        <v>5</v>
      </c>
      <c r="C11" s="23"/>
    </row>
    <row r="12" spans="2:3" ht="12.75">
      <c r="B12" s="46">
        <v>6</v>
      </c>
      <c r="C12" s="23"/>
    </row>
    <row r="13" spans="2:3" ht="12.75">
      <c r="B13" s="46">
        <v>7</v>
      </c>
      <c r="C13" s="23"/>
    </row>
    <row r="14" spans="2:3" ht="12.75">
      <c r="B14" s="46">
        <v>8</v>
      </c>
      <c r="C14" s="23"/>
    </row>
    <row r="15" spans="2:3" ht="12.75">
      <c r="B15" s="46">
        <v>9</v>
      </c>
      <c r="C15" s="23"/>
    </row>
    <row r="16" spans="2:3" ht="12.75">
      <c r="B16" s="46">
        <v>10</v>
      </c>
      <c r="C16" s="23"/>
    </row>
    <row r="17" spans="2:3" ht="12.75">
      <c r="B17" s="46">
        <v>11</v>
      </c>
      <c r="C17" s="23"/>
    </row>
    <row r="18" spans="2:3" ht="12.75">
      <c r="B18" s="46">
        <v>12</v>
      </c>
      <c r="C18" s="23"/>
    </row>
    <row r="19" spans="2:3" ht="12.75">
      <c r="B19" s="46">
        <v>13</v>
      </c>
      <c r="C19" s="23"/>
    </row>
    <row r="20" spans="2:3" ht="12.75">
      <c r="B20" s="46">
        <v>14</v>
      </c>
      <c r="C20" s="23"/>
    </row>
    <row r="21" spans="2:3" ht="12.75">
      <c r="B21" s="46">
        <v>15</v>
      </c>
      <c r="C21" s="23"/>
    </row>
    <row r="22" spans="2:3" ht="12.75">
      <c r="B22" s="46">
        <v>16</v>
      </c>
      <c r="C22" s="23"/>
    </row>
    <row r="23" spans="2:3" ht="12.75">
      <c r="B23" s="46">
        <v>17</v>
      </c>
      <c r="C23" s="23"/>
    </row>
    <row r="24" spans="2:3" ht="12.75">
      <c r="B24" s="46">
        <v>18</v>
      </c>
      <c r="C24" s="23"/>
    </row>
    <row r="25" spans="2:3" ht="12.75">
      <c r="B25" s="46">
        <v>19</v>
      </c>
      <c r="C25" s="23"/>
    </row>
    <row r="26" spans="2:3" ht="12.75">
      <c r="B26" s="46">
        <v>20</v>
      </c>
      <c r="C26" s="23"/>
    </row>
    <row r="27" spans="2:3" ht="12.75">
      <c r="B27" s="46">
        <v>21</v>
      </c>
      <c r="C27" s="23"/>
    </row>
    <row r="28" spans="2:3" ht="12.75">
      <c r="B28" s="46">
        <v>22</v>
      </c>
      <c r="C28" s="23"/>
    </row>
    <row r="29" spans="2:3" ht="12.75">
      <c r="B29" s="46">
        <v>23</v>
      </c>
      <c r="C29" s="23"/>
    </row>
    <row r="30" spans="2:3" ht="12.75">
      <c r="B30" s="46">
        <v>24</v>
      </c>
      <c r="C30" s="23"/>
    </row>
    <row r="31" spans="2:3" ht="12.75">
      <c r="B31" s="46">
        <v>25</v>
      </c>
      <c r="C31" s="23"/>
    </row>
    <row r="32" spans="2:3" ht="12.75">
      <c r="B32" s="46">
        <v>26</v>
      </c>
      <c r="C32" s="23"/>
    </row>
    <row r="33" spans="2:3" ht="12.75">
      <c r="B33" s="46">
        <v>27</v>
      </c>
      <c r="C33" s="23"/>
    </row>
    <row r="34" spans="2:3" ht="12.75">
      <c r="B34" s="46">
        <v>28</v>
      </c>
      <c r="C34" s="23"/>
    </row>
    <row r="35" spans="2:3" ht="12.75">
      <c r="B35" s="46">
        <v>29</v>
      </c>
      <c r="C35" s="23"/>
    </row>
    <row r="36" spans="2:3" ht="12.75">
      <c r="B36" s="46">
        <v>30</v>
      </c>
      <c r="C36" s="23"/>
    </row>
    <row r="37" spans="2:3" ht="12.75">
      <c r="B37" s="46">
        <v>31</v>
      </c>
      <c r="C37" s="23"/>
    </row>
    <row r="38" spans="2:3" ht="12.75">
      <c r="B38" s="46">
        <v>32</v>
      </c>
      <c r="C38" s="23"/>
    </row>
    <row r="39" spans="2:3" ht="12.75">
      <c r="B39" s="46">
        <v>33</v>
      </c>
      <c r="C39" s="23"/>
    </row>
    <row r="40" spans="2:3" ht="12.75">
      <c r="B40" s="46">
        <v>34</v>
      </c>
      <c r="C40" s="23"/>
    </row>
    <row r="41" spans="2:3" ht="12.75">
      <c r="B41" s="46">
        <v>35</v>
      </c>
      <c r="C41" s="23"/>
    </row>
    <row r="42" spans="2:3" ht="12.75">
      <c r="B42" s="46">
        <v>36</v>
      </c>
      <c r="C42" s="23"/>
    </row>
    <row r="43" spans="2:3" ht="12.75">
      <c r="B43" s="46">
        <v>37</v>
      </c>
      <c r="C43" s="23"/>
    </row>
    <row r="44" spans="2:3" ht="12.75">
      <c r="B44" s="46">
        <v>38</v>
      </c>
      <c r="C44" s="23"/>
    </row>
    <row r="45" spans="2:3" ht="12.75">
      <c r="B45" s="46">
        <v>39</v>
      </c>
      <c r="C45" s="23"/>
    </row>
    <row r="46" spans="2:3" ht="12.75">
      <c r="B46" s="46">
        <v>40</v>
      </c>
      <c r="C46" s="23"/>
    </row>
    <row r="47" spans="2:3" ht="12.75">
      <c r="B47" s="46">
        <v>41</v>
      </c>
      <c r="C47" s="23"/>
    </row>
    <row r="48" spans="2:3" ht="12.75">
      <c r="B48" s="46">
        <v>42</v>
      </c>
      <c r="C48" s="23"/>
    </row>
    <row r="49" spans="2:3" ht="12.75">
      <c r="B49" s="46">
        <v>43</v>
      </c>
      <c r="C49" s="23"/>
    </row>
    <row r="50" spans="2:3" ht="12.75">
      <c r="B50" s="46">
        <v>44</v>
      </c>
      <c r="C50" s="23"/>
    </row>
    <row r="51" spans="2:3" ht="12.75">
      <c r="B51" s="46">
        <v>45</v>
      </c>
      <c r="C51" s="23"/>
    </row>
    <row r="52" spans="2:3" ht="12.75">
      <c r="B52" s="46">
        <v>46</v>
      </c>
      <c r="C52" s="23"/>
    </row>
    <row r="53" spans="2:3" ht="12.75">
      <c r="B53" s="46">
        <v>47</v>
      </c>
      <c r="C53" s="23"/>
    </row>
    <row r="54" spans="2:3" ht="12.75">
      <c r="B54" s="46">
        <v>48</v>
      </c>
      <c r="C54" s="23"/>
    </row>
    <row r="55" spans="2:3" ht="12.75">
      <c r="B55" s="46">
        <v>49</v>
      </c>
      <c r="C55" s="23"/>
    </row>
    <row r="56" spans="2:3" ht="12.75">
      <c r="B56" s="46">
        <v>50</v>
      </c>
      <c r="C56" s="23"/>
    </row>
    <row r="57" spans="2:3" ht="12.75">
      <c r="B57" s="46">
        <v>51</v>
      </c>
      <c r="C57" s="23"/>
    </row>
    <row r="58" spans="2:3" ht="12.75">
      <c r="B58" s="46">
        <v>52</v>
      </c>
      <c r="C58" s="23"/>
    </row>
    <row r="59" spans="2:3" ht="12.75">
      <c r="B59" s="46">
        <v>53</v>
      </c>
      <c r="C59" s="23"/>
    </row>
    <row r="60" spans="2:3" ht="12.75">
      <c r="B60" s="46">
        <v>54</v>
      </c>
      <c r="C60" s="23"/>
    </row>
    <row r="61" spans="2:3" ht="12.75">
      <c r="B61" s="46">
        <v>55</v>
      </c>
      <c r="C61" s="23"/>
    </row>
    <row r="62" spans="2:3" ht="12.75">
      <c r="B62" s="46">
        <v>56</v>
      </c>
      <c r="C62" s="23"/>
    </row>
    <row r="63" spans="2:3" ht="12.75">
      <c r="B63" s="46">
        <v>57</v>
      </c>
      <c r="C63" s="23"/>
    </row>
    <row r="64" spans="2:3" ht="12.75">
      <c r="B64" s="46">
        <v>58</v>
      </c>
      <c r="C64" s="23"/>
    </row>
    <row r="65" spans="2:3" ht="12.75">
      <c r="B65" s="46">
        <v>59</v>
      </c>
      <c r="C65" s="23"/>
    </row>
    <row r="66" spans="2:3" ht="12.75">
      <c r="B66" s="46">
        <v>60</v>
      </c>
      <c r="C66" s="23"/>
    </row>
    <row r="67" spans="2:3" ht="12.75">
      <c r="B67" s="46">
        <v>61</v>
      </c>
      <c r="C67" s="23"/>
    </row>
    <row r="68" spans="2:3" ht="12.75">
      <c r="B68" s="46">
        <v>62</v>
      </c>
      <c r="C68" s="23"/>
    </row>
    <row r="69" spans="2:3" ht="12.75">
      <c r="B69" s="46">
        <v>63</v>
      </c>
      <c r="C69" s="23"/>
    </row>
    <row r="70" spans="2:3" ht="12.75">
      <c r="B70" s="46">
        <v>64</v>
      </c>
      <c r="C70" s="23"/>
    </row>
    <row r="71" spans="2:3" ht="12.75">
      <c r="B71" s="46">
        <v>65</v>
      </c>
      <c r="C71" s="23"/>
    </row>
    <row r="72" spans="2:3" ht="12.75">
      <c r="B72" s="46">
        <v>66</v>
      </c>
      <c r="C72" s="23"/>
    </row>
    <row r="73" spans="2:3" ht="12.75">
      <c r="B73" s="46">
        <v>67</v>
      </c>
      <c r="C73" s="23"/>
    </row>
    <row r="74" spans="2:3" ht="12.75">
      <c r="B74" s="46">
        <v>68</v>
      </c>
      <c r="C74" s="23"/>
    </row>
    <row r="75" spans="2:3" ht="12.75">
      <c r="B75" s="46">
        <v>69</v>
      </c>
      <c r="C75" s="23"/>
    </row>
    <row r="76" spans="2:3" ht="12.75">
      <c r="B76" s="46">
        <v>70</v>
      </c>
      <c r="C76" s="23"/>
    </row>
    <row r="77" spans="2:3" ht="12.75">
      <c r="B77" s="46">
        <v>71</v>
      </c>
      <c r="C77" s="23"/>
    </row>
    <row r="78" spans="2:3" ht="12.75">
      <c r="B78" s="46">
        <v>72</v>
      </c>
      <c r="C78" s="23"/>
    </row>
    <row r="79" spans="2:3" ht="12.75">
      <c r="B79" s="46">
        <v>73</v>
      </c>
      <c r="C79" s="23"/>
    </row>
    <row r="80" spans="2:3" ht="12.75">
      <c r="B80" s="46">
        <v>74</v>
      </c>
      <c r="C80" s="23"/>
    </row>
    <row r="81" spans="2:3" ht="12.75">
      <c r="B81" s="46">
        <v>75</v>
      </c>
      <c r="C81" s="23"/>
    </row>
    <row r="82" spans="2:3" ht="12.75">
      <c r="B82" s="46">
        <v>76</v>
      </c>
      <c r="C82" s="23"/>
    </row>
    <row r="83" spans="2:3" ht="12.75">
      <c r="B83" s="46">
        <v>77</v>
      </c>
      <c r="C83" s="23"/>
    </row>
    <row r="84" spans="2:3" ht="12.75">
      <c r="B84" s="46">
        <v>78</v>
      </c>
      <c r="C84" s="23"/>
    </row>
    <row r="85" spans="2:3" ht="12.75">
      <c r="B85" s="46">
        <v>79</v>
      </c>
      <c r="C85" s="23"/>
    </row>
    <row r="86" spans="2:3" ht="12.75">
      <c r="B86" s="46">
        <v>80</v>
      </c>
      <c r="C86" s="23"/>
    </row>
    <row r="87" spans="2:3" ht="12.75">
      <c r="B87" s="46">
        <v>81</v>
      </c>
      <c r="C87" s="23"/>
    </row>
    <row r="88" spans="2:3" ht="12.75">
      <c r="B88" s="46">
        <v>82</v>
      </c>
      <c r="C88" s="23"/>
    </row>
    <row r="89" spans="2:3" ht="12.75">
      <c r="B89" s="46">
        <v>83</v>
      </c>
      <c r="C89" s="23"/>
    </row>
    <row r="90" spans="2:3" ht="12.75">
      <c r="B90" s="46">
        <v>84</v>
      </c>
      <c r="C90" s="23"/>
    </row>
    <row r="91" spans="2:3" ht="12.75">
      <c r="B91" s="46">
        <v>85</v>
      </c>
      <c r="C91" s="23"/>
    </row>
    <row r="92" spans="2:3" ht="12.75">
      <c r="B92" s="46">
        <v>86</v>
      </c>
      <c r="C92" s="23"/>
    </row>
    <row r="93" spans="2:3" ht="12.75">
      <c r="B93" s="46">
        <v>87</v>
      </c>
      <c r="C93" s="23"/>
    </row>
    <row r="94" spans="2:3" ht="12.75">
      <c r="B94" s="46">
        <v>88</v>
      </c>
      <c r="C94" s="23"/>
    </row>
    <row r="95" spans="2:3" ht="12.75">
      <c r="B95" s="46">
        <v>89</v>
      </c>
      <c r="C95" s="23"/>
    </row>
    <row r="96" spans="2:3" ht="12.75">
      <c r="B96" s="46">
        <v>90</v>
      </c>
      <c r="C96" s="23"/>
    </row>
    <row r="97" spans="2:3" ht="12.75">
      <c r="B97" s="46">
        <v>91</v>
      </c>
      <c r="C97" s="23"/>
    </row>
    <row r="98" spans="2:3" ht="12.75">
      <c r="B98" s="46">
        <v>92</v>
      </c>
      <c r="C98" s="23"/>
    </row>
    <row r="99" spans="2:3" ht="12.75">
      <c r="B99" s="46">
        <v>93</v>
      </c>
      <c r="C99" s="23"/>
    </row>
    <row r="100" spans="2:3" ht="12.75">
      <c r="B100" s="46">
        <v>94</v>
      </c>
      <c r="C100" s="23"/>
    </row>
    <row r="101" spans="2:3" ht="12.75">
      <c r="B101" s="46">
        <v>95</v>
      </c>
      <c r="C101" s="23"/>
    </row>
    <row r="102" spans="2:3" ht="12.75">
      <c r="B102" s="46">
        <v>96</v>
      </c>
      <c r="C102" s="23"/>
    </row>
    <row r="103" spans="2:3" ht="12.75">
      <c r="B103" s="46">
        <v>97</v>
      </c>
      <c r="C103" s="23"/>
    </row>
    <row r="104" spans="2:3" ht="12.75">
      <c r="B104" s="46">
        <v>98</v>
      </c>
      <c r="C104" s="23"/>
    </row>
    <row r="105" spans="2:3" ht="12.75">
      <c r="B105" s="46">
        <v>99</v>
      </c>
      <c r="C105" s="23"/>
    </row>
    <row r="106" spans="2:3" ht="12.75">
      <c r="B106" s="46">
        <v>100</v>
      </c>
      <c r="C106" s="23"/>
    </row>
    <row r="107" spans="2:3" ht="12.75">
      <c r="B107" s="46">
        <v>101</v>
      </c>
      <c r="C107" s="23"/>
    </row>
    <row r="108" spans="2:3" ht="12.75">
      <c r="B108" s="46">
        <v>102</v>
      </c>
      <c r="C108" s="23"/>
    </row>
    <row r="109" spans="2:3" ht="12.75">
      <c r="B109" s="46">
        <v>103</v>
      </c>
      <c r="C109" s="23"/>
    </row>
    <row r="110" spans="2:3" ht="12.75">
      <c r="B110" s="46">
        <v>104</v>
      </c>
      <c r="C110" s="23"/>
    </row>
    <row r="111" spans="2:3" ht="12.75">
      <c r="B111" s="46">
        <v>105</v>
      </c>
      <c r="C111" s="23"/>
    </row>
    <row r="112" spans="2:3" ht="12.75">
      <c r="B112" s="46">
        <v>106</v>
      </c>
      <c r="C112" s="23"/>
    </row>
    <row r="113" spans="2:3" ht="12.75">
      <c r="B113" s="46">
        <v>107</v>
      </c>
      <c r="C113" s="23"/>
    </row>
    <row r="114" spans="2:3" ht="12.75">
      <c r="B114" s="46">
        <v>108</v>
      </c>
      <c r="C114" s="23"/>
    </row>
    <row r="115" spans="2:3" ht="12.75">
      <c r="B115" s="46">
        <v>109</v>
      </c>
      <c r="C115" s="23"/>
    </row>
    <row r="116" spans="2:3" ht="12.75">
      <c r="B116" s="46">
        <v>110</v>
      </c>
      <c r="C116" s="23"/>
    </row>
    <row r="117" spans="2:3" ht="12.75">
      <c r="B117" s="46">
        <v>111</v>
      </c>
      <c r="C117" s="23"/>
    </row>
    <row r="118" spans="2:3" ht="12.75">
      <c r="B118" s="46">
        <v>112</v>
      </c>
      <c r="C118" s="23"/>
    </row>
    <row r="119" spans="2:3" ht="12.75">
      <c r="B119" s="46">
        <v>113</v>
      </c>
      <c r="C119" s="23"/>
    </row>
    <row r="120" spans="2:3" ht="12.75">
      <c r="B120" s="46">
        <v>114</v>
      </c>
      <c r="C120" s="23"/>
    </row>
    <row r="121" spans="2:3" ht="12.75">
      <c r="B121" s="46">
        <v>115</v>
      </c>
      <c r="C121" s="23"/>
    </row>
    <row r="122" spans="2:3" ht="12.75">
      <c r="B122" s="46">
        <v>116</v>
      </c>
      <c r="C122" s="23"/>
    </row>
    <row r="123" spans="2:3" ht="12.75">
      <c r="B123" s="46">
        <v>117</v>
      </c>
      <c r="C123" s="23"/>
    </row>
    <row r="124" spans="2:3" ht="12.75">
      <c r="B124" s="46">
        <v>118</v>
      </c>
      <c r="C124" s="23"/>
    </row>
    <row r="125" spans="2:3" ht="12.75">
      <c r="B125" s="46">
        <v>119</v>
      </c>
      <c r="C125" s="23"/>
    </row>
    <row r="126" spans="2:3" ht="12.75">
      <c r="B126" s="46">
        <v>120</v>
      </c>
      <c r="C126" s="23"/>
    </row>
    <row r="127" spans="2:3" ht="12.75">
      <c r="B127" s="46">
        <v>121</v>
      </c>
      <c r="C127" s="23"/>
    </row>
    <row r="128" spans="2:3" ht="12.75">
      <c r="B128" s="46">
        <v>122</v>
      </c>
      <c r="C128" s="23"/>
    </row>
    <row r="129" spans="2:3" ht="12.75">
      <c r="B129" s="46">
        <v>123</v>
      </c>
      <c r="C129" s="23"/>
    </row>
    <row r="130" spans="2:3" ht="12.75">
      <c r="B130" s="46">
        <v>124</v>
      </c>
      <c r="C130" s="23"/>
    </row>
    <row r="131" spans="2:3" ht="12.75">
      <c r="B131" s="46">
        <v>125</v>
      </c>
      <c r="C131" s="23"/>
    </row>
    <row r="132" spans="2:3" ht="12.75">
      <c r="B132" s="46">
        <v>126</v>
      </c>
      <c r="C132" s="23"/>
    </row>
    <row r="133" spans="2:3" ht="12.75">
      <c r="B133" s="46">
        <v>127</v>
      </c>
      <c r="C133" s="23"/>
    </row>
    <row r="134" spans="2:3" ht="12.75">
      <c r="B134" s="46">
        <v>128</v>
      </c>
      <c r="C134" s="23"/>
    </row>
    <row r="135" spans="2:3" ht="12.75">
      <c r="B135" s="46">
        <v>129</v>
      </c>
      <c r="C135" s="23"/>
    </row>
    <row r="136" spans="2:3" ht="12.75">
      <c r="B136" s="46">
        <v>130</v>
      </c>
      <c r="C136" s="23"/>
    </row>
    <row r="137" spans="2:3" ht="12.75">
      <c r="B137" s="46">
        <v>131</v>
      </c>
      <c r="C137" s="23"/>
    </row>
    <row r="138" spans="2:3" ht="12.75">
      <c r="B138" s="46">
        <v>132</v>
      </c>
      <c r="C138" s="23"/>
    </row>
    <row r="139" spans="2:3" ht="12.75">
      <c r="B139" s="46">
        <v>133</v>
      </c>
      <c r="C139" s="23"/>
    </row>
    <row r="140" spans="2:3" ht="12.75">
      <c r="B140" s="46">
        <v>134</v>
      </c>
      <c r="C140" s="23"/>
    </row>
    <row r="141" spans="2:3" ht="12.75">
      <c r="B141" s="46">
        <v>135</v>
      </c>
      <c r="C141" s="23"/>
    </row>
    <row r="142" spans="2:3" ht="12.75">
      <c r="B142" s="46">
        <v>136</v>
      </c>
      <c r="C142" s="23"/>
    </row>
    <row r="143" spans="2:3" ht="12.75">
      <c r="B143" s="46">
        <v>137</v>
      </c>
      <c r="C143" s="23"/>
    </row>
    <row r="144" spans="2:3" ht="12.75">
      <c r="B144" s="46">
        <v>138</v>
      </c>
      <c r="C144" s="23"/>
    </row>
    <row r="145" spans="2:3" ht="12.75">
      <c r="B145" s="46">
        <v>139</v>
      </c>
      <c r="C145" s="23"/>
    </row>
    <row r="146" spans="2:3" ht="12.75">
      <c r="B146" s="46">
        <v>140</v>
      </c>
      <c r="C146" s="23"/>
    </row>
    <row r="147" spans="2:3" ht="12.75">
      <c r="B147" s="46">
        <v>141</v>
      </c>
      <c r="C147" s="23"/>
    </row>
    <row r="148" spans="2:3" ht="12.75">
      <c r="B148" s="46">
        <v>142</v>
      </c>
      <c r="C148" s="23"/>
    </row>
    <row r="149" spans="2:3" ht="12.75">
      <c r="B149" s="46">
        <v>143</v>
      </c>
      <c r="C149" s="23"/>
    </row>
    <row r="150" spans="2:3" ht="12.75">
      <c r="B150" s="46">
        <v>144</v>
      </c>
      <c r="C150" s="23"/>
    </row>
    <row r="151" spans="2:3" ht="12.75">
      <c r="B151" s="46">
        <v>145</v>
      </c>
      <c r="C151" s="23"/>
    </row>
    <row r="152" spans="2:3" ht="12.75">
      <c r="B152" s="46">
        <v>146</v>
      </c>
      <c r="C152" s="23"/>
    </row>
    <row r="153" spans="2:3" ht="12.75">
      <c r="B153" s="46">
        <v>147</v>
      </c>
      <c r="C153" s="23"/>
    </row>
    <row r="154" spans="2:3" ht="12.75">
      <c r="B154" s="46">
        <v>148</v>
      </c>
      <c r="C154" s="23"/>
    </row>
    <row r="155" spans="2:3" ht="12.75">
      <c r="B155" s="46">
        <v>149</v>
      </c>
      <c r="C155" s="23"/>
    </row>
    <row r="156" spans="2:3" ht="12.75">
      <c r="B156" s="46">
        <v>150</v>
      </c>
      <c r="C156" s="23"/>
    </row>
    <row r="157" spans="2:3" ht="12.75">
      <c r="B157" s="46">
        <v>151</v>
      </c>
      <c r="C157" s="23"/>
    </row>
    <row r="158" spans="2:3" ht="12.75">
      <c r="B158" s="46">
        <v>152</v>
      </c>
      <c r="C158" s="23"/>
    </row>
    <row r="159" spans="2:3" ht="12.75">
      <c r="B159" s="46">
        <v>153</v>
      </c>
      <c r="C159" s="23"/>
    </row>
    <row r="160" spans="2:3" ht="12.75">
      <c r="B160" s="46">
        <v>154</v>
      </c>
      <c r="C160" s="23"/>
    </row>
    <row r="161" spans="2:3" ht="12.75">
      <c r="B161" s="46">
        <v>155</v>
      </c>
      <c r="C161" s="23"/>
    </row>
    <row r="162" spans="2:3" ht="12.75">
      <c r="B162" s="46">
        <v>156</v>
      </c>
      <c r="C162" s="23"/>
    </row>
    <row r="163" spans="2:3" ht="12.75">
      <c r="B163" s="46">
        <v>157</v>
      </c>
      <c r="C163" s="23"/>
    </row>
    <row r="164" spans="2:3" ht="12.75">
      <c r="B164" s="46">
        <v>158</v>
      </c>
      <c r="C164" s="23"/>
    </row>
    <row r="165" spans="2:3" ht="12.75">
      <c r="B165" s="46">
        <v>159</v>
      </c>
      <c r="C165" s="23"/>
    </row>
    <row r="166" spans="2:3" ht="12.75">
      <c r="B166" s="46">
        <v>160</v>
      </c>
      <c r="C166" s="23"/>
    </row>
    <row r="167" spans="2:3" ht="12.75">
      <c r="B167" s="46">
        <v>161</v>
      </c>
      <c r="C167" s="23"/>
    </row>
    <row r="168" spans="2:3" ht="12.75">
      <c r="B168" s="46">
        <v>162</v>
      </c>
      <c r="C168" s="23"/>
    </row>
    <row r="169" spans="2:3" ht="12.75">
      <c r="B169" s="46">
        <v>163</v>
      </c>
      <c r="C169" s="23"/>
    </row>
    <row r="170" spans="2:3" ht="12.75">
      <c r="B170" s="46">
        <v>164</v>
      </c>
      <c r="C170" s="23"/>
    </row>
    <row r="171" spans="2:3" ht="12.75">
      <c r="B171" s="46">
        <v>165</v>
      </c>
      <c r="C171" s="23"/>
    </row>
    <row r="172" spans="2:3" ht="12.75">
      <c r="B172" s="46">
        <v>166</v>
      </c>
      <c r="C172" s="23"/>
    </row>
    <row r="173" spans="2:3" ht="12.75">
      <c r="B173" s="46">
        <v>167</v>
      </c>
      <c r="C173" s="23"/>
    </row>
    <row r="174" spans="2:3" ht="12.75">
      <c r="B174" s="46">
        <v>168</v>
      </c>
      <c r="C174" s="23"/>
    </row>
    <row r="175" spans="2:3" ht="12.75">
      <c r="B175" s="46">
        <v>169</v>
      </c>
      <c r="C175" s="23"/>
    </row>
    <row r="176" spans="2:3" ht="12.75">
      <c r="B176" s="46">
        <v>170</v>
      </c>
      <c r="C176" s="23"/>
    </row>
    <row r="177" spans="2:3" ht="12.75">
      <c r="B177" s="46">
        <v>171</v>
      </c>
      <c r="C177" s="23"/>
    </row>
    <row r="178" spans="2:3" ht="12.75">
      <c r="B178" s="46">
        <v>172</v>
      </c>
      <c r="C178" s="23"/>
    </row>
    <row r="179" spans="2:3" ht="12.75">
      <c r="B179" s="46">
        <v>173</v>
      </c>
      <c r="C179" s="23"/>
    </row>
    <row r="180" spans="2:3" ht="12.75">
      <c r="B180" s="46">
        <v>174</v>
      </c>
      <c r="C180" s="23"/>
    </row>
    <row r="181" spans="2:3" ht="12.75">
      <c r="B181" s="46">
        <v>175</v>
      </c>
      <c r="C181" s="23"/>
    </row>
    <row r="182" spans="2:3" ht="12.75">
      <c r="B182" s="46">
        <v>176</v>
      </c>
      <c r="C182" s="23"/>
    </row>
    <row r="183" spans="2:3" ht="12.75">
      <c r="B183" s="46">
        <v>177</v>
      </c>
      <c r="C183" s="23"/>
    </row>
    <row r="184" spans="2:3" ht="12.75">
      <c r="B184" s="46">
        <v>178</v>
      </c>
      <c r="C184" s="23"/>
    </row>
    <row r="185" spans="2:3" ht="12.75">
      <c r="B185" s="46">
        <v>179</v>
      </c>
      <c r="C185" s="23"/>
    </row>
    <row r="186" spans="2:3" ht="12.75">
      <c r="B186" s="46">
        <v>180</v>
      </c>
      <c r="C186" s="23"/>
    </row>
    <row r="187" spans="2:3" ht="12.75">
      <c r="B187" s="46">
        <v>181</v>
      </c>
      <c r="C187" s="23"/>
    </row>
    <row r="188" spans="2:3" ht="12.75">
      <c r="B188" s="46">
        <v>182</v>
      </c>
      <c r="C188" s="23"/>
    </row>
    <row r="189" spans="2:3" ht="12.75">
      <c r="B189" s="46">
        <v>183</v>
      </c>
      <c r="C189" s="23"/>
    </row>
    <row r="190" spans="2:3" ht="12.75">
      <c r="B190" s="46">
        <v>184</v>
      </c>
      <c r="C190" s="23"/>
    </row>
    <row r="191" spans="2:3" ht="12.75">
      <c r="B191" s="46">
        <v>185</v>
      </c>
      <c r="C191" s="23"/>
    </row>
    <row r="192" spans="2:3" ht="12.75">
      <c r="B192" s="46">
        <v>186</v>
      </c>
      <c r="C192" s="23"/>
    </row>
    <row r="193" spans="2:3" ht="12.75">
      <c r="B193" s="46">
        <v>187</v>
      </c>
      <c r="C193" s="23"/>
    </row>
    <row r="194" spans="2:3" ht="12.75">
      <c r="B194" s="46">
        <v>188</v>
      </c>
      <c r="C194" s="23"/>
    </row>
    <row r="195" spans="2:3" ht="12.75">
      <c r="B195" s="46">
        <v>189</v>
      </c>
      <c r="C195" s="23"/>
    </row>
    <row r="196" spans="2:3" ht="12.75">
      <c r="B196" s="46">
        <v>190</v>
      </c>
      <c r="C196" s="23"/>
    </row>
    <row r="197" spans="2:3" ht="12.75">
      <c r="B197" s="46">
        <v>191</v>
      </c>
      <c r="C197" s="23"/>
    </row>
    <row r="198" spans="2:3" ht="12.75">
      <c r="B198" s="46">
        <v>192</v>
      </c>
      <c r="C198" s="23"/>
    </row>
    <row r="199" spans="2:3" ht="12.75">
      <c r="B199" s="46">
        <v>193</v>
      </c>
      <c r="C199" s="23"/>
    </row>
    <row r="200" spans="2:3" ht="12.75">
      <c r="B200" s="46">
        <v>194</v>
      </c>
      <c r="C200" s="23"/>
    </row>
    <row r="201" spans="2:3" ht="12.75">
      <c r="B201" s="46">
        <v>195</v>
      </c>
      <c r="C201" s="23"/>
    </row>
    <row r="202" spans="2:3" ht="12.75">
      <c r="B202" s="46">
        <v>196</v>
      </c>
      <c r="C202" s="23"/>
    </row>
    <row r="203" spans="2:3" ht="12.75">
      <c r="B203" s="46">
        <v>197</v>
      </c>
      <c r="C203" s="23"/>
    </row>
    <row r="204" spans="2:3" ht="12.75">
      <c r="B204" s="46">
        <v>198</v>
      </c>
      <c r="C204" s="23"/>
    </row>
    <row r="205" spans="2:3" ht="12.75">
      <c r="B205" s="46">
        <v>199</v>
      </c>
      <c r="C205" s="23"/>
    </row>
    <row r="206" spans="2:3" ht="13.5" thickBot="1">
      <c r="B206" s="47">
        <v>200</v>
      </c>
      <c r="C206" s="24"/>
    </row>
    <row r="207" spans="2:3" ht="12.75">
      <c r="B207" s="21"/>
      <c r="C207" s="21"/>
    </row>
    <row r="208" spans="2:3" ht="12.75">
      <c r="B208" s="21"/>
      <c r="C208" s="21"/>
    </row>
    <row r="209" spans="2:3" ht="12.75">
      <c r="B209" s="21"/>
      <c r="C209" s="21"/>
    </row>
    <row r="210" spans="2:3" ht="12.75">
      <c r="B210" s="21"/>
      <c r="C210" s="21"/>
    </row>
    <row r="211" spans="2:3" ht="12.75">
      <c r="B211" s="21"/>
      <c r="C211" s="21"/>
    </row>
    <row r="212" spans="2:3" ht="12.75">
      <c r="B212" s="21"/>
      <c r="C212" s="21"/>
    </row>
    <row r="213" spans="2:3" ht="12.75">
      <c r="B213" s="21"/>
      <c r="C213" s="21"/>
    </row>
    <row r="214" spans="2:3" ht="12.75">
      <c r="B214" s="21"/>
      <c r="C214" s="21"/>
    </row>
    <row r="215" spans="2:3" ht="12.75">
      <c r="B215" s="21"/>
      <c r="C215" s="21"/>
    </row>
    <row r="216" spans="2:3" ht="12.75">
      <c r="B216" s="21"/>
      <c r="C216" s="21"/>
    </row>
    <row r="217" spans="2:3" ht="12.75">
      <c r="B217" s="21"/>
      <c r="C217" s="21"/>
    </row>
    <row r="218" spans="2:3" ht="12.75">
      <c r="B218" s="21"/>
      <c r="C218" s="21"/>
    </row>
    <row r="219" spans="2:3" ht="12.75">
      <c r="B219" s="21"/>
      <c r="C219" s="21"/>
    </row>
    <row r="220" spans="2:3" ht="12.75">
      <c r="B220" s="21"/>
      <c r="C220" s="21"/>
    </row>
    <row r="221" spans="2:3" ht="12.75">
      <c r="B221" s="21"/>
      <c r="C221" s="21"/>
    </row>
    <row r="222" spans="2:3" ht="12.75">
      <c r="B222" s="21"/>
      <c r="C222" s="21"/>
    </row>
    <row r="223" spans="2:3" ht="12.75">
      <c r="B223" s="21"/>
      <c r="C223" s="21"/>
    </row>
    <row r="224" spans="2:3" ht="12.75">
      <c r="B224" s="21"/>
      <c r="C224" s="21"/>
    </row>
    <row r="225" spans="2:3" ht="12.75">
      <c r="B225" s="21"/>
      <c r="C225" s="21"/>
    </row>
    <row r="226" spans="2:3" ht="12.75">
      <c r="B226" s="21"/>
      <c r="C226" s="21"/>
    </row>
    <row r="227" spans="2:3" ht="12.75">
      <c r="B227" s="21"/>
      <c r="C227" s="21"/>
    </row>
    <row r="228" spans="2:3" ht="12.75">
      <c r="B228" s="21"/>
      <c r="C228" s="21"/>
    </row>
    <row r="229" spans="2:3" ht="12.75">
      <c r="B229" s="21"/>
      <c r="C229" s="21"/>
    </row>
    <row r="230" spans="2:3" ht="12.75">
      <c r="B230" s="21"/>
      <c r="C230" s="21"/>
    </row>
    <row r="231" spans="2:3" ht="12.75">
      <c r="B231" s="21"/>
      <c r="C231" s="21"/>
    </row>
    <row r="232" spans="2:3" ht="12.75">
      <c r="B232" s="21"/>
      <c r="C232" s="21"/>
    </row>
    <row r="233" spans="2:3" ht="12.75">
      <c r="B233" s="21"/>
      <c r="C233" s="21"/>
    </row>
    <row r="234" spans="2:3" ht="12.75">
      <c r="B234" s="21"/>
      <c r="C234" s="21"/>
    </row>
    <row r="235" spans="2:3" ht="12.75">
      <c r="B235" s="21"/>
      <c r="C235" s="21"/>
    </row>
    <row r="236" spans="2:3" ht="12.75">
      <c r="B236" s="21"/>
      <c r="C236" s="21"/>
    </row>
    <row r="237" spans="2:3" ht="12.75">
      <c r="B237" s="21"/>
      <c r="C237" s="21"/>
    </row>
    <row r="238" spans="2:3" ht="12.75">
      <c r="B238" s="21"/>
      <c r="C238" s="21"/>
    </row>
    <row r="239" spans="2:3" ht="12.75">
      <c r="B239" s="21"/>
      <c r="C239" s="21"/>
    </row>
    <row r="240" spans="2:3" ht="12.75">
      <c r="B240" s="21"/>
      <c r="C240" s="21"/>
    </row>
    <row r="241" spans="2:3" ht="12.75">
      <c r="B241" s="21"/>
      <c r="C241" s="21"/>
    </row>
    <row r="242" spans="2:3" ht="12.75">
      <c r="B242" s="21"/>
      <c r="C242" s="21"/>
    </row>
    <row r="243" spans="2:3" ht="12.75">
      <c r="B243" s="21"/>
      <c r="C243" s="21"/>
    </row>
    <row r="244" spans="2:3" ht="12.75">
      <c r="B244" s="21"/>
      <c r="C244" s="21"/>
    </row>
    <row r="245" spans="2:3" ht="12.75">
      <c r="B245" s="21"/>
      <c r="C245" s="21"/>
    </row>
    <row r="246" spans="2:3" ht="12.75">
      <c r="B246" s="21"/>
      <c r="C246" s="21"/>
    </row>
    <row r="247" spans="2:3" ht="12.75">
      <c r="B247" s="21"/>
      <c r="C247" s="21"/>
    </row>
    <row r="248" spans="2:3" ht="12.75">
      <c r="B248" s="21"/>
      <c r="C248" s="21"/>
    </row>
    <row r="249" spans="2:3" ht="12.75">
      <c r="B249" s="21"/>
      <c r="C249" s="21"/>
    </row>
    <row r="250" spans="2:3" ht="12.75">
      <c r="B250" s="21"/>
      <c r="C250" s="21"/>
    </row>
    <row r="251" spans="2:3" ht="12.75">
      <c r="B251" s="21"/>
      <c r="C251" s="21"/>
    </row>
    <row r="252" spans="2:3" ht="12.75">
      <c r="B252" s="21"/>
      <c r="C252" s="21"/>
    </row>
    <row r="253" spans="2:3" ht="12.75">
      <c r="B253" s="21"/>
      <c r="C253" s="21"/>
    </row>
    <row r="254" spans="2:3" ht="12.75">
      <c r="B254" s="21"/>
      <c r="C254" s="21"/>
    </row>
    <row r="255" spans="2:3" ht="12.75">
      <c r="B255" s="21"/>
      <c r="C255" s="21"/>
    </row>
    <row r="256" spans="2:3" ht="12.75">
      <c r="B256" s="21"/>
      <c r="C256" s="21"/>
    </row>
    <row r="257" spans="2:3" ht="12.75">
      <c r="B257" s="21"/>
      <c r="C257" s="21"/>
    </row>
    <row r="258" spans="2:3" ht="12.75">
      <c r="B258" s="21"/>
      <c r="C258" s="21"/>
    </row>
    <row r="259" spans="2:3" ht="12.75">
      <c r="B259" s="21"/>
      <c r="C259" s="21"/>
    </row>
    <row r="260" spans="2:3" ht="12.75">
      <c r="B260" s="21"/>
      <c r="C260" s="21"/>
    </row>
    <row r="261" spans="2:3" ht="12.75">
      <c r="B261" s="21"/>
      <c r="C261" s="21"/>
    </row>
    <row r="262" spans="2:3" ht="12.75">
      <c r="B262" s="21"/>
      <c r="C262" s="21"/>
    </row>
    <row r="263" spans="2:3" ht="12.75">
      <c r="B263" s="21"/>
      <c r="C263" s="21"/>
    </row>
    <row r="264" spans="2:3" ht="12.75">
      <c r="B264" s="21"/>
      <c r="C264" s="21"/>
    </row>
    <row r="265" spans="2:3" ht="12.75">
      <c r="B265" s="21"/>
      <c r="C265" s="21"/>
    </row>
    <row r="266" spans="2:3" ht="12.75">
      <c r="B266" s="21"/>
      <c r="C266" s="21"/>
    </row>
    <row r="267" spans="2:3" ht="12.75">
      <c r="B267" s="21"/>
      <c r="C267" s="21"/>
    </row>
    <row r="268" spans="2:3" ht="12.75">
      <c r="B268" s="21"/>
      <c r="C268" s="21"/>
    </row>
    <row r="269" spans="2:3" ht="12.75">
      <c r="B269" s="21"/>
      <c r="C269" s="21"/>
    </row>
    <row r="270" spans="2:3" ht="12.75">
      <c r="B270" s="21"/>
      <c r="C270" s="21"/>
    </row>
    <row r="271" spans="2:3" ht="12.75">
      <c r="B271" s="21"/>
      <c r="C271" s="21"/>
    </row>
    <row r="272" spans="2:3" ht="12.75">
      <c r="B272" s="21"/>
      <c r="C272" s="21"/>
    </row>
    <row r="273" spans="2:3" ht="12.75">
      <c r="B273" s="21"/>
      <c r="C273" s="21"/>
    </row>
    <row r="274" spans="2:3" ht="12.75">
      <c r="B274" s="21"/>
      <c r="C274" s="21"/>
    </row>
    <row r="275" spans="2:3" ht="12.75">
      <c r="B275" s="21"/>
      <c r="C275" s="21"/>
    </row>
    <row r="276" spans="2:3" ht="12.75">
      <c r="B276" s="21"/>
      <c r="C276" s="21"/>
    </row>
    <row r="277" spans="2:3" ht="12.75">
      <c r="B277" s="21"/>
      <c r="C277" s="21"/>
    </row>
    <row r="278" spans="2:3" ht="12.75">
      <c r="B278" s="21"/>
      <c r="C278" s="21"/>
    </row>
  </sheetData>
  <mergeCells count="1">
    <mergeCell ref="B2:C2"/>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S241"/>
  <sheetViews>
    <sheetView workbookViewId="0" topLeftCell="A1">
      <selection activeCell="H23" sqref="H23:I23"/>
    </sheetView>
  </sheetViews>
  <sheetFormatPr defaultColWidth="11.421875" defaultRowHeight="12.75"/>
  <cols>
    <col min="1" max="1" width="4.00390625" style="21" customWidth="1"/>
    <col min="2" max="2" width="41.28125" style="1" customWidth="1"/>
    <col min="3" max="19" width="5.140625" style="3" customWidth="1"/>
    <col min="20" max="16384" width="11.421875" style="21" customWidth="1"/>
  </cols>
  <sheetData>
    <row r="1" spans="2:19" ht="13.5" thickBot="1">
      <c r="B1" s="22"/>
      <c r="C1" s="25"/>
      <c r="D1" s="25"/>
      <c r="E1" s="25"/>
      <c r="F1" s="25"/>
      <c r="G1" s="25"/>
      <c r="H1" s="25"/>
      <c r="I1" s="25"/>
      <c r="J1" s="25"/>
      <c r="K1" s="25"/>
      <c r="L1" s="25"/>
      <c r="M1" s="25"/>
      <c r="N1" s="25"/>
      <c r="O1" s="25"/>
      <c r="P1" s="25"/>
      <c r="Q1" s="25"/>
      <c r="R1" s="25"/>
      <c r="S1" s="25"/>
    </row>
    <row r="2" spans="2:19" ht="12.75">
      <c r="B2" s="108" t="s">
        <v>10</v>
      </c>
      <c r="C2" s="109"/>
      <c r="D2" s="109"/>
      <c r="E2" s="109"/>
      <c r="F2" s="109"/>
      <c r="G2" s="109"/>
      <c r="H2" s="109"/>
      <c r="I2" s="109"/>
      <c r="J2" s="110"/>
      <c r="K2" s="25"/>
      <c r="L2" s="25"/>
      <c r="M2" s="55"/>
      <c r="N2" s="102" t="s">
        <v>27</v>
      </c>
      <c r="O2" s="102"/>
      <c r="P2" s="102"/>
      <c r="Q2" s="102"/>
      <c r="R2" s="102"/>
      <c r="S2" s="103"/>
    </row>
    <row r="3" spans="2:19" ht="13.5" thickBot="1">
      <c r="B3" s="111"/>
      <c r="C3" s="112"/>
      <c r="D3" s="112"/>
      <c r="E3" s="112"/>
      <c r="F3" s="112"/>
      <c r="G3" s="112"/>
      <c r="H3" s="112"/>
      <c r="I3" s="112"/>
      <c r="J3" s="113"/>
      <c r="K3" s="25"/>
      <c r="L3" s="25"/>
      <c r="M3" s="43"/>
      <c r="N3" s="104" t="s">
        <v>11</v>
      </c>
      <c r="O3" s="104"/>
      <c r="P3" s="104"/>
      <c r="Q3" s="104"/>
      <c r="R3" s="104"/>
      <c r="S3" s="105"/>
    </row>
    <row r="4" spans="2:19" ht="13.5" thickBot="1">
      <c r="B4" s="22"/>
      <c r="C4" s="25"/>
      <c r="D4" s="25"/>
      <c r="E4" s="25"/>
      <c r="F4" s="25"/>
      <c r="G4" s="25"/>
      <c r="H4" s="25"/>
      <c r="I4" s="25"/>
      <c r="J4" s="25"/>
      <c r="K4" s="25"/>
      <c r="L4" s="25"/>
      <c r="M4" s="44"/>
      <c r="N4" s="106" t="s">
        <v>12</v>
      </c>
      <c r="O4" s="106"/>
      <c r="P4" s="106"/>
      <c r="Q4" s="106"/>
      <c r="R4" s="106"/>
      <c r="S4" s="107"/>
    </row>
    <row r="5" spans="2:19" ht="10.5" customHeight="1">
      <c r="B5" s="22"/>
      <c r="C5" s="25"/>
      <c r="D5" s="25"/>
      <c r="E5" s="25"/>
      <c r="F5" s="25"/>
      <c r="G5" s="25"/>
      <c r="H5" s="25"/>
      <c r="I5" s="25"/>
      <c r="J5" s="25"/>
      <c r="K5" s="25"/>
      <c r="L5" s="25"/>
      <c r="M5" s="25"/>
      <c r="N5" s="25"/>
      <c r="O5" s="25"/>
      <c r="P5" s="25"/>
      <c r="Q5" s="25"/>
      <c r="R5" s="25"/>
      <c r="S5" s="25"/>
    </row>
    <row r="6" spans="2:19" ht="12.75" hidden="1">
      <c r="B6" s="22"/>
      <c r="C6" s="25"/>
      <c r="D6" s="25"/>
      <c r="E6" s="25"/>
      <c r="F6" s="25"/>
      <c r="G6" s="25"/>
      <c r="H6" s="25"/>
      <c r="I6" s="25"/>
      <c r="J6" s="25"/>
      <c r="K6" s="25"/>
      <c r="L6" s="25"/>
      <c r="M6" s="25"/>
      <c r="N6" s="25"/>
      <c r="O6" s="25"/>
      <c r="P6" s="25"/>
      <c r="Q6" s="25"/>
      <c r="R6" s="25"/>
      <c r="S6" s="25"/>
    </row>
    <row r="7" spans="2:19" ht="13.5" thickBot="1">
      <c r="B7" s="22"/>
      <c r="C7" s="25"/>
      <c r="D7" s="25"/>
      <c r="E7" s="25"/>
      <c r="F7" s="25"/>
      <c r="G7" s="25"/>
      <c r="H7" s="25"/>
      <c r="I7" s="25"/>
      <c r="J7" s="25"/>
      <c r="K7" s="25"/>
      <c r="L7" s="25"/>
      <c r="M7" s="25"/>
      <c r="N7" s="25"/>
      <c r="O7" s="25"/>
      <c r="P7" s="25"/>
      <c r="Q7" s="25"/>
      <c r="R7" s="25"/>
      <c r="S7" s="25"/>
    </row>
    <row r="8" spans="2:19" ht="13.5" thickBot="1">
      <c r="B8" s="65" t="s">
        <v>1</v>
      </c>
      <c r="C8" s="66">
        <v>1</v>
      </c>
      <c r="D8" s="67">
        <v>2</v>
      </c>
      <c r="E8" s="67">
        <v>3</v>
      </c>
      <c r="F8" s="67">
        <v>4</v>
      </c>
      <c r="G8" s="67">
        <v>5</v>
      </c>
      <c r="H8" s="67">
        <v>6</v>
      </c>
      <c r="I8" s="67">
        <v>7</v>
      </c>
      <c r="J8" s="67">
        <v>8</v>
      </c>
      <c r="K8" s="67">
        <v>9</v>
      </c>
      <c r="L8" s="67">
        <v>10</v>
      </c>
      <c r="M8" s="67">
        <v>11</v>
      </c>
      <c r="N8" s="67">
        <v>12</v>
      </c>
      <c r="O8" s="67">
        <v>13</v>
      </c>
      <c r="P8" s="67">
        <v>14</v>
      </c>
      <c r="Q8" s="67">
        <v>15</v>
      </c>
      <c r="R8" s="67">
        <v>16</v>
      </c>
      <c r="S8" s="68">
        <v>17</v>
      </c>
    </row>
    <row r="9" spans="2:19" ht="12.75">
      <c r="B9" s="13">
        <f>IF(ISBLANK('Liste d''élèves'!C7),"",('Liste d''élèves'!C7))</f>
      </c>
      <c r="C9" s="5"/>
      <c r="D9" s="6"/>
      <c r="E9" s="6"/>
      <c r="F9" s="6"/>
      <c r="G9" s="6"/>
      <c r="H9" s="6"/>
      <c r="I9" s="6"/>
      <c r="J9" s="6"/>
      <c r="K9" s="6"/>
      <c r="L9" s="6"/>
      <c r="M9" s="6"/>
      <c r="N9" s="6"/>
      <c r="O9" s="6"/>
      <c r="P9" s="6"/>
      <c r="Q9" s="6"/>
      <c r="R9" s="6"/>
      <c r="S9" s="7"/>
    </row>
    <row r="10" spans="2:19" ht="12.75">
      <c r="B10" s="14">
        <f>IF(ISBLANK('Liste d''élèves'!C8),"",('Liste d''élèves'!C8))</f>
      </c>
      <c r="C10" s="8"/>
      <c r="D10" s="4"/>
      <c r="E10" s="4"/>
      <c r="F10" s="4"/>
      <c r="G10" s="4"/>
      <c r="H10" s="4"/>
      <c r="I10" s="4"/>
      <c r="J10" s="4"/>
      <c r="K10" s="4"/>
      <c r="L10" s="4"/>
      <c r="M10" s="4"/>
      <c r="N10" s="4"/>
      <c r="O10" s="4"/>
      <c r="P10" s="4"/>
      <c r="Q10" s="4"/>
      <c r="R10" s="4"/>
      <c r="S10" s="9"/>
    </row>
    <row r="11" spans="2:19" ht="12.75">
      <c r="B11" s="14">
        <f>IF(ISBLANK('Liste d''élèves'!C9),"",('Liste d''élèves'!C9))</f>
      </c>
      <c r="C11" s="8"/>
      <c r="D11" s="4"/>
      <c r="E11" s="4"/>
      <c r="F11" s="4"/>
      <c r="G11" s="4"/>
      <c r="H11" s="4"/>
      <c r="I11" s="4"/>
      <c r="J11" s="4"/>
      <c r="K11" s="4"/>
      <c r="L11" s="4"/>
      <c r="M11" s="4"/>
      <c r="N11" s="4"/>
      <c r="O11" s="4"/>
      <c r="P11" s="4"/>
      <c r="Q11" s="4"/>
      <c r="R11" s="4"/>
      <c r="S11" s="9"/>
    </row>
    <row r="12" spans="2:19" ht="12.75">
      <c r="B12" s="14">
        <f>IF(ISBLANK('Liste d''élèves'!C10),"",('Liste d''élèves'!C10))</f>
      </c>
      <c r="C12" s="8"/>
      <c r="D12" s="4"/>
      <c r="E12" s="4"/>
      <c r="F12" s="4"/>
      <c r="G12" s="4"/>
      <c r="H12" s="4"/>
      <c r="I12" s="4"/>
      <c r="J12" s="4"/>
      <c r="K12" s="4"/>
      <c r="L12" s="4"/>
      <c r="M12" s="4"/>
      <c r="N12" s="4"/>
      <c r="O12" s="4"/>
      <c r="P12" s="4"/>
      <c r="Q12" s="4"/>
      <c r="R12" s="4"/>
      <c r="S12" s="9"/>
    </row>
    <row r="13" spans="2:19" ht="12.75">
      <c r="B13" s="14">
        <f>IF(ISBLANK('Liste d''élèves'!C11),"",('Liste d''élèves'!C11))</f>
      </c>
      <c r="C13" s="8"/>
      <c r="D13" s="4"/>
      <c r="E13" s="4"/>
      <c r="F13" s="4"/>
      <c r="G13" s="4"/>
      <c r="H13" s="4"/>
      <c r="I13" s="4"/>
      <c r="J13" s="4"/>
      <c r="K13" s="4"/>
      <c r="L13" s="4"/>
      <c r="M13" s="4"/>
      <c r="N13" s="4"/>
      <c r="O13" s="4"/>
      <c r="P13" s="4"/>
      <c r="Q13" s="4"/>
      <c r="R13" s="4"/>
      <c r="S13" s="9"/>
    </row>
    <row r="14" spans="2:19" ht="12.75">
      <c r="B14" s="14">
        <f>IF(ISBLANK('Liste d''élèves'!C12),"",('Liste d''élèves'!C12))</f>
      </c>
      <c r="C14" s="8"/>
      <c r="D14" s="4"/>
      <c r="E14" s="4"/>
      <c r="F14" s="4"/>
      <c r="G14" s="4"/>
      <c r="H14" s="4"/>
      <c r="I14" s="4"/>
      <c r="J14" s="4"/>
      <c r="K14" s="4"/>
      <c r="L14" s="4"/>
      <c r="M14" s="4"/>
      <c r="N14" s="4"/>
      <c r="O14" s="4"/>
      <c r="P14" s="4"/>
      <c r="Q14" s="4"/>
      <c r="R14" s="4"/>
      <c r="S14" s="9"/>
    </row>
    <row r="15" spans="2:19" ht="12.75">
      <c r="B15" s="14">
        <f>IF(ISBLANK('Liste d''élèves'!C13),"",('Liste d''élèves'!C13))</f>
      </c>
      <c r="C15" s="8"/>
      <c r="D15" s="4"/>
      <c r="E15" s="4"/>
      <c r="F15" s="4"/>
      <c r="G15" s="4"/>
      <c r="H15" s="4"/>
      <c r="I15" s="4"/>
      <c r="J15" s="4"/>
      <c r="K15" s="4"/>
      <c r="L15" s="4"/>
      <c r="M15" s="4"/>
      <c r="N15" s="4"/>
      <c r="O15" s="4"/>
      <c r="P15" s="4"/>
      <c r="Q15" s="4"/>
      <c r="R15" s="4"/>
      <c r="S15" s="9"/>
    </row>
    <row r="16" spans="2:19" ht="12.75">
      <c r="B16" s="14">
        <f>IF(ISBLANK('Liste d''élèves'!C14),"",('Liste d''élèves'!C14))</f>
      </c>
      <c r="C16" s="8"/>
      <c r="D16" s="4"/>
      <c r="E16" s="4"/>
      <c r="F16" s="4"/>
      <c r="G16" s="4"/>
      <c r="H16" s="4"/>
      <c r="I16" s="4"/>
      <c r="J16" s="4"/>
      <c r="K16" s="4"/>
      <c r="L16" s="4"/>
      <c r="M16" s="4"/>
      <c r="N16" s="4"/>
      <c r="O16" s="4"/>
      <c r="P16" s="4"/>
      <c r="Q16" s="4"/>
      <c r="R16" s="4"/>
      <c r="S16" s="9"/>
    </row>
    <row r="17" spans="2:19" ht="12.75">
      <c r="B17" s="14">
        <f>IF(ISBLANK('Liste d''élèves'!C15),"",('Liste d''élèves'!C15))</f>
      </c>
      <c r="C17" s="8"/>
      <c r="D17" s="4"/>
      <c r="E17" s="4"/>
      <c r="F17" s="4"/>
      <c r="G17" s="4"/>
      <c r="H17" s="4"/>
      <c r="I17" s="4"/>
      <c r="J17" s="4"/>
      <c r="K17" s="4"/>
      <c r="L17" s="4"/>
      <c r="M17" s="4"/>
      <c r="N17" s="4"/>
      <c r="O17" s="4"/>
      <c r="P17" s="4"/>
      <c r="Q17" s="4"/>
      <c r="R17" s="4"/>
      <c r="S17" s="9"/>
    </row>
    <row r="18" spans="2:19" ht="12.75">
      <c r="B18" s="14">
        <f>IF(ISBLANK('Liste d''élèves'!C16),"",('Liste d''élèves'!C16))</f>
      </c>
      <c r="C18" s="8"/>
      <c r="D18" s="4"/>
      <c r="E18" s="4"/>
      <c r="F18" s="4"/>
      <c r="G18" s="4"/>
      <c r="H18" s="4"/>
      <c r="I18" s="4"/>
      <c r="J18" s="4"/>
      <c r="K18" s="4"/>
      <c r="L18" s="4"/>
      <c r="M18" s="4"/>
      <c r="N18" s="4"/>
      <c r="O18" s="4"/>
      <c r="P18" s="4"/>
      <c r="Q18" s="4"/>
      <c r="R18" s="4"/>
      <c r="S18" s="9"/>
    </row>
    <row r="19" spans="2:19" ht="12.75">
      <c r="B19" s="14">
        <f>IF(ISBLANK('Liste d''élèves'!C17),"",('Liste d''élèves'!C17))</f>
      </c>
      <c r="C19" s="8"/>
      <c r="D19" s="4"/>
      <c r="E19" s="4"/>
      <c r="F19" s="4"/>
      <c r="G19" s="4"/>
      <c r="H19" s="4"/>
      <c r="I19" s="4"/>
      <c r="J19" s="4"/>
      <c r="K19" s="4"/>
      <c r="L19" s="4"/>
      <c r="M19" s="4"/>
      <c r="N19" s="4"/>
      <c r="O19" s="4"/>
      <c r="P19" s="4"/>
      <c r="Q19" s="4"/>
      <c r="R19" s="4"/>
      <c r="S19" s="9"/>
    </row>
    <row r="20" spans="2:19" ht="12.75">
      <c r="B20" s="14">
        <f>IF(ISBLANK('Liste d''élèves'!C18),"",('Liste d''élèves'!C18))</f>
      </c>
      <c r="C20" s="8"/>
      <c r="D20" s="4"/>
      <c r="E20" s="4"/>
      <c r="F20" s="4"/>
      <c r="G20" s="4"/>
      <c r="H20" s="4"/>
      <c r="I20" s="4"/>
      <c r="J20" s="4"/>
      <c r="K20" s="4"/>
      <c r="L20" s="4"/>
      <c r="M20" s="4"/>
      <c r="N20" s="4"/>
      <c r="O20" s="4"/>
      <c r="P20" s="4"/>
      <c r="Q20" s="4"/>
      <c r="R20" s="4"/>
      <c r="S20" s="9"/>
    </row>
    <row r="21" spans="2:19" ht="12.75">
      <c r="B21" s="14">
        <f>IF(ISBLANK('Liste d''élèves'!C19),"",('Liste d''élèves'!C19))</f>
      </c>
      <c r="C21" s="8"/>
      <c r="D21" s="4"/>
      <c r="E21" s="4"/>
      <c r="F21" s="4"/>
      <c r="G21" s="4"/>
      <c r="H21" s="4"/>
      <c r="I21" s="4"/>
      <c r="J21" s="4"/>
      <c r="K21" s="4"/>
      <c r="L21" s="4"/>
      <c r="M21" s="4"/>
      <c r="N21" s="4"/>
      <c r="O21" s="4"/>
      <c r="P21" s="4"/>
      <c r="Q21" s="4"/>
      <c r="R21" s="4"/>
      <c r="S21" s="9"/>
    </row>
    <row r="22" spans="2:19" ht="12.75">
      <c r="B22" s="14">
        <f>IF(ISBLANK('Liste d''élèves'!C20),"",('Liste d''élèves'!C20))</f>
      </c>
      <c r="C22" s="8"/>
      <c r="D22" s="4"/>
      <c r="E22" s="4"/>
      <c r="F22" s="4"/>
      <c r="G22" s="4"/>
      <c r="H22" s="4"/>
      <c r="I22" s="4"/>
      <c r="J22" s="4"/>
      <c r="K22" s="4"/>
      <c r="L22" s="4"/>
      <c r="M22" s="4"/>
      <c r="N22" s="4"/>
      <c r="O22" s="4"/>
      <c r="P22" s="4"/>
      <c r="Q22" s="4"/>
      <c r="R22" s="4"/>
      <c r="S22" s="9"/>
    </row>
    <row r="23" spans="2:19" ht="12.75">
      <c r="B23" s="14">
        <f>IF(ISBLANK('Liste d''élèves'!C21),"",('Liste d''élèves'!C21))</f>
      </c>
      <c r="C23" s="8"/>
      <c r="D23" s="4"/>
      <c r="E23" s="4"/>
      <c r="F23" s="4"/>
      <c r="G23" s="4"/>
      <c r="H23" s="4"/>
      <c r="I23" s="4"/>
      <c r="J23" s="4"/>
      <c r="K23" s="4"/>
      <c r="L23" s="4"/>
      <c r="M23" s="4"/>
      <c r="N23" s="4"/>
      <c r="O23" s="4"/>
      <c r="P23" s="4"/>
      <c r="Q23" s="4"/>
      <c r="R23" s="4"/>
      <c r="S23" s="9"/>
    </row>
    <row r="24" spans="2:19" ht="12.75">
      <c r="B24" s="14">
        <f>IF(ISBLANK('Liste d''élèves'!C22),"",('Liste d''élèves'!C22))</f>
      </c>
      <c r="C24" s="8"/>
      <c r="D24" s="4"/>
      <c r="E24" s="4"/>
      <c r="F24" s="4"/>
      <c r="G24" s="4"/>
      <c r="H24" s="4"/>
      <c r="I24" s="4"/>
      <c r="J24" s="4"/>
      <c r="K24" s="4"/>
      <c r="L24" s="4"/>
      <c r="M24" s="4"/>
      <c r="N24" s="4"/>
      <c r="O24" s="4"/>
      <c r="P24" s="4"/>
      <c r="Q24" s="4"/>
      <c r="R24" s="4"/>
      <c r="S24" s="9"/>
    </row>
    <row r="25" spans="2:19" ht="12.75">
      <c r="B25" s="14">
        <f>IF(ISBLANK('Liste d''élèves'!C23),"",('Liste d''élèves'!C23))</f>
      </c>
      <c r="C25" s="8"/>
      <c r="D25" s="4"/>
      <c r="E25" s="4"/>
      <c r="F25" s="4"/>
      <c r="G25" s="4"/>
      <c r="H25" s="4"/>
      <c r="I25" s="4"/>
      <c r="J25" s="4"/>
      <c r="K25" s="4"/>
      <c r="L25" s="4"/>
      <c r="M25" s="4"/>
      <c r="N25" s="4"/>
      <c r="O25" s="4"/>
      <c r="P25" s="4"/>
      <c r="Q25" s="4"/>
      <c r="R25" s="4"/>
      <c r="S25" s="9"/>
    </row>
    <row r="26" spans="2:19" ht="12.75">
      <c r="B26" s="14">
        <f>IF(ISBLANK('Liste d''élèves'!C24),"",('Liste d''élèves'!C24))</f>
      </c>
      <c r="C26" s="8"/>
      <c r="D26" s="4"/>
      <c r="E26" s="4"/>
      <c r="F26" s="4"/>
      <c r="G26" s="4"/>
      <c r="H26" s="4"/>
      <c r="I26" s="4"/>
      <c r="J26" s="4"/>
      <c r="K26" s="4"/>
      <c r="L26" s="4"/>
      <c r="M26" s="4"/>
      <c r="N26" s="4"/>
      <c r="O26" s="4"/>
      <c r="P26" s="4"/>
      <c r="Q26" s="4"/>
      <c r="R26" s="4"/>
      <c r="S26" s="9"/>
    </row>
    <row r="27" spans="2:19" ht="12.75">
      <c r="B27" s="14">
        <f>IF(ISBLANK('Liste d''élèves'!C25),"",('Liste d''élèves'!C25))</f>
      </c>
      <c r="C27" s="8"/>
      <c r="D27" s="4"/>
      <c r="E27" s="4"/>
      <c r="F27" s="4"/>
      <c r="G27" s="4"/>
      <c r="H27" s="4"/>
      <c r="I27" s="4"/>
      <c r="J27" s="4"/>
      <c r="K27" s="4"/>
      <c r="L27" s="4"/>
      <c r="M27" s="4"/>
      <c r="N27" s="4"/>
      <c r="O27" s="4"/>
      <c r="P27" s="4"/>
      <c r="Q27" s="4"/>
      <c r="R27" s="4"/>
      <c r="S27" s="9"/>
    </row>
    <row r="28" spans="2:19" ht="12.75">
      <c r="B28" s="14">
        <f>IF(ISBLANK('Liste d''élèves'!C26),"",('Liste d''élèves'!C26))</f>
      </c>
      <c r="C28" s="8"/>
      <c r="D28" s="4"/>
      <c r="E28" s="4"/>
      <c r="F28" s="4"/>
      <c r="G28" s="4"/>
      <c r="H28" s="4"/>
      <c r="I28" s="4"/>
      <c r="J28" s="4"/>
      <c r="K28" s="4"/>
      <c r="L28" s="4"/>
      <c r="M28" s="4"/>
      <c r="N28" s="4"/>
      <c r="O28" s="4"/>
      <c r="P28" s="4"/>
      <c r="Q28" s="4"/>
      <c r="R28" s="4"/>
      <c r="S28" s="9"/>
    </row>
    <row r="29" spans="2:19" ht="12.75">
      <c r="B29" s="14">
        <f>IF(ISBLANK('Liste d''élèves'!C27),"",('Liste d''élèves'!C27))</f>
      </c>
      <c r="C29" s="8"/>
      <c r="D29" s="4"/>
      <c r="E29" s="4"/>
      <c r="F29" s="4"/>
      <c r="G29" s="4"/>
      <c r="H29" s="4"/>
      <c r="I29" s="4"/>
      <c r="J29" s="4"/>
      <c r="K29" s="4"/>
      <c r="L29" s="4"/>
      <c r="M29" s="4"/>
      <c r="N29" s="4"/>
      <c r="O29" s="4"/>
      <c r="P29" s="4"/>
      <c r="Q29" s="4"/>
      <c r="R29" s="4"/>
      <c r="S29" s="9"/>
    </row>
    <row r="30" spans="2:19" ht="12.75">
      <c r="B30" s="14">
        <f>IF(ISBLANK('Liste d''élèves'!C28),"",('Liste d''élèves'!C28))</f>
      </c>
      <c r="C30" s="8"/>
      <c r="D30" s="4"/>
      <c r="E30" s="4"/>
      <c r="F30" s="4"/>
      <c r="G30" s="4"/>
      <c r="H30" s="4"/>
      <c r="I30" s="4"/>
      <c r="J30" s="4"/>
      <c r="K30" s="4"/>
      <c r="L30" s="4"/>
      <c r="M30" s="4"/>
      <c r="N30" s="4"/>
      <c r="O30" s="4"/>
      <c r="P30" s="4"/>
      <c r="Q30" s="4"/>
      <c r="R30" s="4"/>
      <c r="S30" s="9"/>
    </row>
    <row r="31" spans="2:19" ht="12.75">
      <c r="B31" s="14">
        <f>IF(ISBLANK('Liste d''élèves'!C29),"",('Liste d''élèves'!C29))</f>
      </c>
      <c r="C31" s="8"/>
      <c r="D31" s="4"/>
      <c r="E31" s="4"/>
      <c r="F31" s="4"/>
      <c r="G31" s="4"/>
      <c r="H31" s="4"/>
      <c r="I31" s="4"/>
      <c r="J31" s="4"/>
      <c r="K31" s="4"/>
      <c r="L31" s="4"/>
      <c r="M31" s="4"/>
      <c r="N31" s="4"/>
      <c r="O31" s="4"/>
      <c r="P31" s="4"/>
      <c r="Q31" s="4"/>
      <c r="R31" s="4"/>
      <c r="S31" s="9"/>
    </row>
    <row r="32" spans="2:19" ht="12.75">
      <c r="B32" s="14">
        <f>IF(ISBLANK('Liste d''élèves'!C30),"",('Liste d''élèves'!C30))</f>
      </c>
      <c r="C32" s="8"/>
      <c r="D32" s="4"/>
      <c r="E32" s="4"/>
      <c r="F32" s="4"/>
      <c r="G32" s="4"/>
      <c r="H32" s="4"/>
      <c r="I32" s="4"/>
      <c r="J32" s="4"/>
      <c r="K32" s="4"/>
      <c r="L32" s="4"/>
      <c r="M32" s="4"/>
      <c r="N32" s="4"/>
      <c r="O32" s="4"/>
      <c r="P32" s="4"/>
      <c r="Q32" s="4"/>
      <c r="R32" s="4"/>
      <c r="S32" s="9"/>
    </row>
    <row r="33" spans="2:19" ht="12.75">
      <c r="B33" s="14">
        <f>IF(ISBLANK('Liste d''élèves'!C31),"",('Liste d''élèves'!C31))</f>
      </c>
      <c r="C33" s="8"/>
      <c r="D33" s="4"/>
      <c r="E33" s="4"/>
      <c r="F33" s="4"/>
      <c r="G33" s="4"/>
      <c r="H33" s="4"/>
      <c r="I33" s="4"/>
      <c r="J33" s="4"/>
      <c r="K33" s="4"/>
      <c r="L33" s="4"/>
      <c r="M33" s="4"/>
      <c r="N33" s="4"/>
      <c r="O33" s="4"/>
      <c r="P33" s="4"/>
      <c r="Q33" s="4"/>
      <c r="R33" s="4"/>
      <c r="S33" s="9"/>
    </row>
    <row r="34" spans="2:19" ht="12.75">
      <c r="B34" s="14">
        <f>IF(ISBLANK('Liste d''élèves'!C32),"",('Liste d''élèves'!C32))</f>
      </c>
      <c r="C34" s="8"/>
      <c r="D34" s="4"/>
      <c r="E34" s="4"/>
      <c r="F34" s="4"/>
      <c r="G34" s="4"/>
      <c r="H34" s="4"/>
      <c r="I34" s="4"/>
      <c r="J34" s="4"/>
      <c r="K34" s="4"/>
      <c r="L34" s="4"/>
      <c r="M34" s="4"/>
      <c r="N34" s="4"/>
      <c r="O34" s="4"/>
      <c r="P34" s="4"/>
      <c r="Q34" s="4"/>
      <c r="R34" s="4"/>
      <c r="S34" s="9"/>
    </row>
    <row r="35" spans="2:19" ht="12.75">
      <c r="B35" s="14">
        <f>IF(ISBLANK('Liste d''élèves'!C33),"",('Liste d''élèves'!C33))</f>
      </c>
      <c r="C35" s="8"/>
      <c r="D35" s="4"/>
      <c r="E35" s="4"/>
      <c r="F35" s="4"/>
      <c r="G35" s="4"/>
      <c r="H35" s="4"/>
      <c r="I35" s="4"/>
      <c r="J35" s="4"/>
      <c r="K35" s="4"/>
      <c r="L35" s="4"/>
      <c r="M35" s="4"/>
      <c r="N35" s="4"/>
      <c r="O35" s="4"/>
      <c r="P35" s="4"/>
      <c r="Q35" s="4"/>
      <c r="R35" s="4"/>
      <c r="S35" s="9"/>
    </row>
    <row r="36" spans="2:19" ht="12.75">
      <c r="B36" s="14">
        <f>IF(ISBLANK('Liste d''élèves'!C34),"",('Liste d''élèves'!C34))</f>
      </c>
      <c r="C36" s="8"/>
      <c r="D36" s="4"/>
      <c r="E36" s="4"/>
      <c r="F36" s="4"/>
      <c r="G36" s="4"/>
      <c r="H36" s="4"/>
      <c r="I36" s="4"/>
      <c r="J36" s="4"/>
      <c r="K36" s="4"/>
      <c r="L36" s="4"/>
      <c r="M36" s="4"/>
      <c r="N36" s="4"/>
      <c r="O36" s="4"/>
      <c r="P36" s="4"/>
      <c r="Q36" s="4"/>
      <c r="R36" s="4"/>
      <c r="S36" s="9"/>
    </row>
    <row r="37" spans="2:19" ht="12.75">
      <c r="B37" s="14">
        <f>IF(ISBLANK('Liste d''élèves'!C35),"",('Liste d''élèves'!C35))</f>
      </c>
      <c r="C37" s="8"/>
      <c r="D37" s="4"/>
      <c r="E37" s="4"/>
      <c r="F37" s="4"/>
      <c r="G37" s="4"/>
      <c r="H37" s="4"/>
      <c r="I37" s="4"/>
      <c r="J37" s="4"/>
      <c r="K37" s="4"/>
      <c r="L37" s="4"/>
      <c r="M37" s="4"/>
      <c r="N37" s="4"/>
      <c r="O37" s="4"/>
      <c r="P37" s="4"/>
      <c r="Q37" s="4"/>
      <c r="R37" s="4"/>
      <c r="S37" s="9"/>
    </row>
    <row r="38" spans="2:19" ht="12.75">
      <c r="B38" s="14">
        <f>IF(ISBLANK('Liste d''élèves'!C36),"",('Liste d''élèves'!C36))</f>
      </c>
      <c r="C38" s="8"/>
      <c r="D38" s="4"/>
      <c r="E38" s="4"/>
      <c r="F38" s="4"/>
      <c r="G38" s="4"/>
      <c r="H38" s="4"/>
      <c r="I38" s="4"/>
      <c r="J38" s="4"/>
      <c r="K38" s="4"/>
      <c r="L38" s="4"/>
      <c r="M38" s="4"/>
      <c r="N38" s="4"/>
      <c r="O38" s="4"/>
      <c r="P38" s="4"/>
      <c r="Q38" s="4"/>
      <c r="R38" s="4"/>
      <c r="S38" s="9"/>
    </row>
    <row r="39" spans="2:19" ht="12.75">
      <c r="B39" s="14">
        <f>IF(ISBLANK('Liste d''élèves'!C37),"",('Liste d''élèves'!C37))</f>
      </c>
      <c r="C39" s="8"/>
      <c r="D39" s="4"/>
      <c r="E39" s="4"/>
      <c r="F39" s="4"/>
      <c r="G39" s="4"/>
      <c r="H39" s="4"/>
      <c r="I39" s="4"/>
      <c r="J39" s="4"/>
      <c r="K39" s="4"/>
      <c r="L39" s="4"/>
      <c r="M39" s="4"/>
      <c r="N39" s="4"/>
      <c r="O39" s="4"/>
      <c r="P39" s="4"/>
      <c r="Q39" s="4"/>
      <c r="R39" s="4"/>
      <c r="S39" s="9"/>
    </row>
    <row r="40" spans="2:19" ht="12.75">
      <c r="B40" s="14">
        <f>IF(ISBLANK('Liste d''élèves'!C38),"",('Liste d''élèves'!C38))</f>
      </c>
      <c r="C40" s="8"/>
      <c r="D40" s="4"/>
      <c r="E40" s="4"/>
      <c r="F40" s="4"/>
      <c r="G40" s="4"/>
      <c r="H40" s="4"/>
      <c r="I40" s="4"/>
      <c r="J40" s="4"/>
      <c r="K40" s="4"/>
      <c r="L40" s="4"/>
      <c r="M40" s="4"/>
      <c r="N40" s="4"/>
      <c r="O40" s="4"/>
      <c r="P40" s="4"/>
      <c r="Q40" s="4"/>
      <c r="R40" s="4"/>
      <c r="S40" s="9"/>
    </row>
    <row r="41" spans="2:19" ht="12.75">
      <c r="B41" s="14">
        <f>IF(ISBLANK('Liste d''élèves'!C39),"",('Liste d''élèves'!C39))</f>
      </c>
      <c r="C41" s="8"/>
      <c r="D41" s="4"/>
      <c r="E41" s="4"/>
      <c r="F41" s="4"/>
      <c r="G41" s="4"/>
      <c r="H41" s="4"/>
      <c r="I41" s="4"/>
      <c r="J41" s="4"/>
      <c r="K41" s="4"/>
      <c r="L41" s="4"/>
      <c r="M41" s="4"/>
      <c r="N41" s="4"/>
      <c r="O41" s="4"/>
      <c r="P41" s="4"/>
      <c r="Q41" s="4"/>
      <c r="R41" s="4"/>
      <c r="S41" s="9"/>
    </row>
    <row r="42" spans="2:19" ht="12.75">
      <c r="B42" s="14">
        <f>IF(ISBLANK('Liste d''élèves'!C40),"",('Liste d''élèves'!C40))</f>
      </c>
      <c r="C42" s="8"/>
      <c r="D42" s="4"/>
      <c r="E42" s="4"/>
      <c r="F42" s="4"/>
      <c r="G42" s="4"/>
      <c r="H42" s="4"/>
      <c r="I42" s="4"/>
      <c r="J42" s="4"/>
      <c r="K42" s="4"/>
      <c r="L42" s="4"/>
      <c r="M42" s="4"/>
      <c r="N42" s="4"/>
      <c r="O42" s="4"/>
      <c r="P42" s="4"/>
      <c r="Q42" s="4"/>
      <c r="R42" s="4"/>
      <c r="S42" s="9"/>
    </row>
    <row r="43" spans="2:19" ht="12.75">
      <c r="B43" s="14">
        <f>IF(ISBLANK('Liste d''élèves'!C41),"",('Liste d''élèves'!C41))</f>
      </c>
      <c r="C43" s="8"/>
      <c r="D43" s="4"/>
      <c r="E43" s="4"/>
      <c r="F43" s="4"/>
      <c r="G43" s="4"/>
      <c r="H43" s="4"/>
      <c r="I43" s="4"/>
      <c r="J43" s="4"/>
      <c r="K43" s="4"/>
      <c r="L43" s="4"/>
      <c r="M43" s="4"/>
      <c r="N43" s="4"/>
      <c r="O43" s="4"/>
      <c r="P43" s="4"/>
      <c r="Q43" s="4"/>
      <c r="R43" s="4"/>
      <c r="S43" s="9"/>
    </row>
    <row r="44" spans="2:19" ht="12.75">
      <c r="B44" s="14">
        <f>IF(ISBLANK('Liste d''élèves'!C42),"",('Liste d''élèves'!C42))</f>
      </c>
      <c r="C44" s="8"/>
      <c r="D44" s="4"/>
      <c r="E44" s="4"/>
      <c r="F44" s="4"/>
      <c r="G44" s="4"/>
      <c r="H44" s="4"/>
      <c r="I44" s="4"/>
      <c r="J44" s="4"/>
      <c r="K44" s="4"/>
      <c r="L44" s="4"/>
      <c r="M44" s="4"/>
      <c r="N44" s="4"/>
      <c r="O44" s="4"/>
      <c r="P44" s="4"/>
      <c r="Q44" s="4"/>
      <c r="R44" s="4"/>
      <c r="S44" s="9"/>
    </row>
    <row r="45" spans="2:19" ht="12.75">
      <c r="B45" s="14">
        <f>IF(ISBLANK('Liste d''élèves'!C43),"",('Liste d''élèves'!C43))</f>
      </c>
      <c r="C45" s="8"/>
      <c r="D45" s="4"/>
      <c r="E45" s="4"/>
      <c r="F45" s="4"/>
      <c r="G45" s="4"/>
      <c r="H45" s="4"/>
      <c r="I45" s="4"/>
      <c r="J45" s="4"/>
      <c r="K45" s="4"/>
      <c r="L45" s="4"/>
      <c r="M45" s="4"/>
      <c r="N45" s="4"/>
      <c r="O45" s="4"/>
      <c r="P45" s="4"/>
      <c r="Q45" s="4"/>
      <c r="R45" s="4"/>
      <c r="S45" s="9"/>
    </row>
    <row r="46" spans="2:19" ht="12.75">
      <c r="B46" s="14">
        <f>IF(ISBLANK('Liste d''élèves'!C44),"",('Liste d''élèves'!C44))</f>
      </c>
      <c r="C46" s="8"/>
      <c r="D46" s="4"/>
      <c r="E46" s="4"/>
      <c r="F46" s="4"/>
      <c r="G46" s="4"/>
      <c r="H46" s="4"/>
      <c r="I46" s="4"/>
      <c r="J46" s="4"/>
      <c r="K46" s="4"/>
      <c r="L46" s="4"/>
      <c r="M46" s="4"/>
      <c r="N46" s="4"/>
      <c r="O46" s="4"/>
      <c r="P46" s="4"/>
      <c r="Q46" s="4"/>
      <c r="R46" s="4"/>
      <c r="S46" s="9"/>
    </row>
    <row r="47" spans="2:19" ht="12.75">
      <c r="B47" s="14">
        <f>IF(ISBLANK('Liste d''élèves'!C45),"",('Liste d''élèves'!C45))</f>
      </c>
      <c r="C47" s="8"/>
      <c r="D47" s="4"/>
      <c r="E47" s="4"/>
      <c r="F47" s="4"/>
      <c r="G47" s="4"/>
      <c r="H47" s="4"/>
      <c r="I47" s="4"/>
      <c r="J47" s="4"/>
      <c r="K47" s="4"/>
      <c r="L47" s="4"/>
      <c r="M47" s="4"/>
      <c r="N47" s="4"/>
      <c r="O47" s="4"/>
      <c r="P47" s="4"/>
      <c r="Q47" s="4"/>
      <c r="R47" s="4"/>
      <c r="S47" s="9"/>
    </row>
    <row r="48" spans="2:19" ht="12.75">
      <c r="B48" s="14">
        <f>IF(ISBLANK('Liste d''élèves'!C46),"",('Liste d''élèves'!C46))</f>
      </c>
      <c r="C48" s="8"/>
      <c r="D48" s="4"/>
      <c r="E48" s="4"/>
      <c r="F48" s="4"/>
      <c r="G48" s="4"/>
      <c r="H48" s="4"/>
      <c r="I48" s="4"/>
      <c r="J48" s="4"/>
      <c r="K48" s="4"/>
      <c r="L48" s="4"/>
      <c r="M48" s="4"/>
      <c r="N48" s="4"/>
      <c r="O48" s="4"/>
      <c r="P48" s="4"/>
      <c r="Q48" s="4"/>
      <c r="R48" s="4"/>
      <c r="S48" s="9"/>
    </row>
    <row r="49" spans="2:19" ht="12.75">
      <c r="B49" s="14">
        <f>IF(ISBLANK('Liste d''élèves'!C47),"",('Liste d''élèves'!C47))</f>
      </c>
      <c r="C49" s="8"/>
      <c r="D49" s="4"/>
      <c r="E49" s="4"/>
      <c r="F49" s="4"/>
      <c r="G49" s="4"/>
      <c r="H49" s="4"/>
      <c r="I49" s="4"/>
      <c r="J49" s="4"/>
      <c r="K49" s="4"/>
      <c r="L49" s="4"/>
      <c r="M49" s="4"/>
      <c r="N49" s="4"/>
      <c r="O49" s="4"/>
      <c r="P49" s="4"/>
      <c r="Q49" s="4"/>
      <c r="R49" s="4"/>
      <c r="S49" s="9"/>
    </row>
    <row r="50" spans="2:19" ht="12.75">
      <c r="B50" s="14">
        <f>IF(ISBLANK('Liste d''élèves'!C48),"",('Liste d''élèves'!C48))</f>
      </c>
      <c r="C50" s="8"/>
      <c r="D50" s="4"/>
      <c r="E50" s="4"/>
      <c r="F50" s="4"/>
      <c r="G50" s="4"/>
      <c r="H50" s="4"/>
      <c r="I50" s="4"/>
      <c r="J50" s="4"/>
      <c r="K50" s="4"/>
      <c r="L50" s="4"/>
      <c r="M50" s="4"/>
      <c r="N50" s="4"/>
      <c r="O50" s="4"/>
      <c r="P50" s="4"/>
      <c r="Q50" s="4"/>
      <c r="R50" s="4"/>
      <c r="S50" s="9"/>
    </row>
    <row r="51" spans="2:19" ht="12.75">
      <c r="B51" s="14">
        <f>IF(ISBLANK('Liste d''élèves'!C49),"",('Liste d''élèves'!C49))</f>
      </c>
      <c r="C51" s="8"/>
      <c r="D51" s="4"/>
      <c r="E51" s="4"/>
      <c r="F51" s="4"/>
      <c r="G51" s="4"/>
      <c r="H51" s="4"/>
      <c r="I51" s="4"/>
      <c r="J51" s="4"/>
      <c r="K51" s="4"/>
      <c r="L51" s="4"/>
      <c r="M51" s="4"/>
      <c r="N51" s="4"/>
      <c r="O51" s="4"/>
      <c r="P51" s="4"/>
      <c r="Q51" s="4"/>
      <c r="R51" s="4"/>
      <c r="S51" s="9"/>
    </row>
    <row r="52" spans="2:19" ht="12.75">
      <c r="B52" s="14">
        <f>IF(ISBLANK('Liste d''élèves'!C50),"",('Liste d''élèves'!C50))</f>
      </c>
      <c r="C52" s="8"/>
      <c r="D52" s="4"/>
      <c r="E52" s="4"/>
      <c r="F52" s="4"/>
      <c r="G52" s="4"/>
      <c r="H52" s="4"/>
      <c r="I52" s="4"/>
      <c r="J52" s="4"/>
      <c r="K52" s="4"/>
      <c r="L52" s="4"/>
      <c r="M52" s="4"/>
      <c r="N52" s="4"/>
      <c r="O52" s="4"/>
      <c r="P52" s="4"/>
      <c r="Q52" s="4"/>
      <c r="R52" s="4"/>
      <c r="S52" s="9"/>
    </row>
    <row r="53" spans="2:19" ht="12.75">
      <c r="B53" s="14">
        <f>IF(ISBLANK('Liste d''élèves'!C51),"",('Liste d''élèves'!C51))</f>
      </c>
      <c r="C53" s="8"/>
      <c r="D53" s="4"/>
      <c r="E53" s="4"/>
      <c r="F53" s="4"/>
      <c r="G53" s="4"/>
      <c r="H53" s="4"/>
      <c r="I53" s="4"/>
      <c r="J53" s="4"/>
      <c r="K53" s="4"/>
      <c r="L53" s="4"/>
      <c r="M53" s="4"/>
      <c r="N53" s="4"/>
      <c r="O53" s="4"/>
      <c r="P53" s="4"/>
      <c r="Q53" s="4"/>
      <c r="R53" s="4"/>
      <c r="S53" s="9"/>
    </row>
    <row r="54" spans="2:19" ht="12.75">
      <c r="B54" s="14">
        <f>IF(ISBLANK('Liste d''élèves'!C52),"",('Liste d''élèves'!C52))</f>
      </c>
      <c r="C54" s="8"/>
      <c r="D54" s="4"/>
      <c r="E54" s="4"/>
      <c r="F54" s="4"/>
      <c r="G54" s="4"/>
      <c r="H54" s="4"/>
      <c r="I54" s="4"/>
      <c r="J54" s="4"/>
      <c r="K54" s="4"/>
      <c r="L54" s="4"/>
      <c r="M54" s="4"/>
      <c r="N54" s="4"/>
      <c r="O54" s="4"/>
      <c r="P54" s="4"/>
      <c r="Q54" s="4"/>
      <c r="R54" s="4"/>
      <c r="S54" s="9"/>
    </row>
    <row r="55" spans="2:19" ht="12.75">
      <c r="B55" s="14">
        <f>IF(ISBLANK('Liste d''élèves'!C53),"",('Liste d''élèves'!C53))</f>
      </c>
      <c r="C55" s="8"/>
      <c r="D55" s="4"/>
      <c r="E55" s="4"/>
      <c r="F55" s="4"/>
      <c r="G55" s="4"/>
      <c r="H55" s="4"/>
      <c r="I55" s="4"/>
      <c r="J55" s="4"/>
      <c r="K55" s="4"/>
      <c r="L55" s="4"/>
      <c r="M55" s="4"/>
      <c r="N55" s="4"/>
      <c r="O55" s="4"/>
      <c r="P55" s="4"/>
      <c r="Q55" s="4"/>
      <c r="R55" s="4"/>
      <c r="S55" s="9"/>
    </row>
    <row r="56" spans="2:19" ht="12.75">
      <c r="B56" s="14">
        <f>IF(ISBLANK('Liste d''élèves'!C54),"",('Liste d''élèves'!C54))</f>
      </c>
      <c r="C56" s="8"/>
      <c r="D56" s="4"/>
      <c r="E56" s="4"/>
      <c r="F56" s="4"/>
      <c r="G56" s="4"/>
      <c r="H56" s="4"/>
      <c r="I56" s="4"/>
      <c r="J56" s="4"/>
      <c r="K56" s="4"/>
      <c r="L56" s="4"/>
      <c r="M56" s="4"/>
      <c r="N56" s="4"/>
      <c r="O56" s="4"/>
      <c r="P56" s="4"/>
      <c r="Q56" s="4"/>
      <c r="R56" s="4"/>
      <c r="S56" s="9"/>
    </row>
    <row r="57" spans="2:19" ht="12.75">
      <c r="B57" s="14">
        <f>IF(ISBLANK('Liste d''élèves'!C55),"",('Liste d''élèves'!C55))</f>
      </c>
      <c r="C57" s="8"/>
      <c r="D57" s="4"/>
      <c r="E57" s="4"/>
      <c r="F57" s="4"/>
      <c r="G57" s="4"/>
      <c r="H57" s="4"/>
      <c r="I57" s="4"/>
      <c r="J57" s="4"/>
      <c r="K57" s="4"/>
      <c r="L57" s="4"/>
      <c r="M57" s="4"/>
      <c r="N57" s="4"/>
      <c r="O57" s="4"/>
      <c r="P57" s="4"/>
      <c r="Q57" s="4"/>
      <c r="R57" s="4"/>
      <c r="S57" s="9"/>
    </row>
    <row r="58" spans="2:19" ht="12.75">
      <c r="B58" s="14">
        <f>IF(ISBLANK('Liste d''élèves'!C56),"",('Liste d''élèves'!C56))</f>
      </c>
      <c r="C58" s="8"/>
      <c r="D58" s="4"/>
      <c r="E58" s="4"/>
      <c r="F58" s="4"/>
      <c r="G58" s="4"/>
      <c r="H58" s="4"/>
      <c r="I58" s="4"/>
      <c r="J58" s="4"/>
      <c r="K58" s="4"/>
      <c r="L58" s="4"/>
      <c r="M58" s="4"/>
      <c r="N58" s="4"/>
      <c r="O58" s="4"/>
      <c r="P58" s="4"/>
      <c r="Q58" s="4"/>
      <c r="R58" s="4"/>
      <c r="S58" s="9"/>
    </row>
    <row r="59" spans="2:19" ht="12.75">
      <c r="B59" s="14">
        <f>IF(ISBLANK('Liste d''élèves'!C57),"",('Liste d''élèves'!C57))</f>
      </c>
      <c r="C59" s="8"/>
      <c r="D59" s="4"/>
      <c r="E59" s="4"/>
      <c r="F59" s="4"/>
      <c r="G59" s="4"/>
      <c r="H59" s="4"/>
      <c r="I59" s="4"/>
      <c r="J59" s="4"/>
      <c r="K59" s="4"/>
      <c r="L59" s="4"/>
      <c r="M59" s="4"/>
      <c r="N59" s="4"/>
      <c r="O59" s="4"/>
      <c r="P59" s="4"/>
      <c r="Q59" s="4"/>
      <c r="R59" s="4"/>
      <c r="S59" s="9"/>
    </row>
    <row r="60" spans="2:19" ht="12.75">
      <c r="B60" s="14">
        <f>IF(ISBLANK('Liste d''élèves'!C58),"",('Liste d''élèves'!C58))</f>
      </c>
      <c r="C60" s="8"/>
      <c r="D60" s="4"/>
      <c r="E60" s="4"/>
      <c r="F60" s="4"/>
      <c r="G60" s="4"/>
      <c r="H60" s="4"/>
      <c r="I60" s="4"/>
      <c r="J60" s="4"/>
      <c r="K60" s="4"/>
      <c r="L60" s="4"/>
      <c r="M60" s="4"/>
      <c r="N60" s="4"/>
      <c r="O60" s="4"/>
      <c r="P60" s="4"/>
      <c r="Q60" s="4"/>
      <c r="R60" s="4"/>
      <c r="S60" s="9"/>
    </row>
    <row r="61" spans="2:19" ht="12.75">
      <c r="B61" s="14">
        <f>IF(ISBLANK('Liste d''élèves'!C59),"",('Liste d''élèves'!C59))</f>
      </c>
      <c r="C61" s="8"/>
      <c r="D61" s="4"/>
      <c r="E61" s="4"/>
      <c r="F61" s="4"/>
      <c r="G61" s="4"/>
      <c r="H61" s="4"/>
      <c r="I61" s="4"/>
      <c r="J61" s="4"/>
      <c r="K61" s="4"/>
      <c r="L61" s="4"/>
      <c r="M61" s="4"/>
      <c r="N61" s="4"/>
      <c r="O61" s="4"/>
      <c r="P61" s="4"/>
      <c r="Q61" s="4"/>
      <c r="R61" s="4"/>
      <c r="S61" s="9"/>
    </row>
    <row r="62" spans="2:19" ht="12.75">
      <c r="B62" s="14">
        <f>IF(ISBLANK('Liste d''élèves'!C60),"",('Liste d''élèves'!C60))</f>
      </c>
      <c r="C62" s="8"/>
      <c r="D62" s="4"/>
      <c r="E62" s="4"/>
      <c r="F62" s="4"/>
      <c r="G62" s="4"/>
      <c r="H62" s="4"/>
      <c r="I62" s="4"/>
      <c r="J62" s="4"/>
      <c r="K62" s="4"/>
      <c r="L62" s="4"/>
      <c r="M62" s="4"/>
      <c r="N62" s="4"/>
      <c r="O62" s="4"/>
      <c r="P62" s="4"/>
      <c r="Q62" s="4"/>
      <c r="R62" s="4"/>
      <c r="S62" s="9"/>
    </row>
    <row r="63" spans="2:19" ht="12.75">
      <c r="B63" s="14">
        <f>IF(ISBLANK('Liste d''élèves'!C61),"",('Liste d''élèves'!C61))</f>
      </c>
      <c r="C63" s="8"/>
      <c r="D63" s="4"/>
      <c r="E63" s="4"/>
      <c r="F63" s="4"/>
      <c r="G63" s="4"/>
      <c r="H63" s="4"/>
      <c r="I63" s="4"/>
      <c r="J63" s="4"/>
      <c r="K63" s="4"/>
      <c r="L63" s="4"/>
      <c r="M63" s="4"/>
      <c r="N63" s="4"/>
      <c r="O63" s="4"/>
      <c r="P63" s="4"/>
      <c r="Q63" s="4"/>
      <c r="R63" s="4"/>
      <c r="S63" s="9"/>
    </row>
    <row r="64" spans="2:19" ht="12.75">
      <c r="B64" s="14">
        <f>IF(ISBLANK('Liste d''élèves'!C62),"",('Liste d''élèves'!C62))</f>
      </c>
      <c r="C64" s="8"/>
      <c r="D64" s="4"/>
      <c r="E64" s="4"/>
      <c r="F64" s="4"/>
      <c r="G64" s="4"/>
      <c r="H64" s="4"/>
      <c r="I64" s="4"/>
      <c r="J64" s="4"/>
      <c r="K64" s="4"/>
      <c r="L64" s="4"/>
      <c r="M64" s="4"/>
      <c r="N64" s="4"/>
      <c r="O64" s="4"/>
      <c r="P64" s="4"/>
      <c r="Q64" s="4"/>
      <c r="R64" s="4"/>
      <c r="S64" s="9"/>
    </row>
    <row r="65" spans="2:19" ht="12.75">
      <c r="B65" s="14">
        <f>IF(ISBLANK('Liste d''élèves'!C63),"",('Liste d''élèves'!C63))</f>
      </c>
      <c r="C65" s="8"/>
      <c r="D65" s="4"/>
      <c r="E65" s="4"/>
      <c r="F65" s="4"/>
      <c r="G65" s="4"/>
      <c r="H65" s="4"/>
      <c r="I65" s="4"/>
      <c r="J65" s="4"/>
      <c r="K65" s="4"/>
      <c r="L65" s="4"/>
      <c r="M65" s="4"/>
      <c r="N65" s="4"/>
      <c r="O65" s="4"/>
      <c r="P65" s="4"/>
      <c r="Q65" s="4"/>
      <c r="R65" s="4"/>
      <c r="S65" s="9"/>
    </row>
    <row r="66" spans="2:19" ht="12.75">
      <c r="B66" s="14">
        <f>IF(ISBLANK('Liste d''élèves'!C64),"",('Liste d''élèves'!C64))</f>
      </c>
      <c r="C66" s="8"/>
      <c r="D66" s="4"/>
      <c r="E66" s="4"/>
      <c r="F66" s="4"/>
      <c r="G66" s="4"/>
      <c r="H66" s="4"/>
      <c r="I66" s="4"/>
      <c r="J66" s="4"/>
      <c r="K66" s="4"/>
      <c r="L66" s="4"/>
      <c r="M66" s="4"/>
      <c r="N66" s="4"/>
      <c r="O66" s="4"/>
      <c r="P66" s="4"/>
      <c r="Q66" s="4"/>
      <c r="R66" s="4"/>
      <c r="S66" s="9"/>
    </row>
    <row r="67" spans="2:19" ht="12.75">
      <c r="B67" s="14">
        <f>IF(ISBLANK('Liste d''élèves'!C65),"",('Liste d''élèves'!C65))</f>
      </c>
      <c r="C67" s="8"/>
      <c r="D67" s="4"/>
      <c r="E67" s="4"/>
      <c r="F67" s="4"/>
      <c r="G67" s="4"/>
      <c r="H67" s="4"/>
      <c r="I67" s="4"/>
      <c r="J67" s="4"/>
      <c r="K67" s="4"/>
      <c r="L67" s="4"/>
      <c r="M67" s="4"/>
      <c r="N67" s="4"/>
      <c r="O67" s="4"/>
      <c r="P67" s="4"/>
      <c r="Q67" s="4"/>
      <c r="R67" s="4"/>
      <c r="S67" s="9"/>
    </row>
    <row r="68" spans="2:19" ht="12.75">
      <c r="B68" s="14">
        <f>IF(ISBLANK('Liste d''élèves'!C66),"",('Liste d''élèves'!C66))</f>
      </c>
      <c r="C68" s="8"/>
      <c r="D68" s="4"/>
      <c r="E68" s="4"/>
      <c r="F68" s="4"/>
      <c r="G68" s="4"/>
      <c r="H68" s="4"/>
      <c r="I68" s="4"/>
      <c r="J68" s="4"/>
      <c r="K68" s="4"/>
      <c r="L68" s="4"/>
      <c r="M68" s="4"/>
      <c r="N68" s="4"/>
      <c r="O68" s="4"/>
      <c r="P68" s="4"/>
      <c r="Q68" s="4"/>
      <c r="R68" s="4"/>
      <c r="S68" s="9"/>
    </row>
    <row r="69" spans="2:19" ht="12.75">
      <c r="B69" s="14">
        <f>IF(ISBLANK('Liste d''élèves'!C67),"",('Liste d''élèves'!C67))</f>
      </c>
      <c r="C69" s="8"/>
      <c r="D69" s="4"/>
      <c r="E69" s="4"/>
      <c r="F69" s="4"/>
      <c r="G69" s="4"/>
      <c r="H69" s="4"/>
      <c r="I69" s="4"/>
      <c r="J69" s="4"/>
      <c r="K69" s="4"/>
      <c r="L69" s="4"/>
      <c r="M69" s="4"/>
      <c r="N69" s="4"/>
      <c r="O69" s="4"/>
      <c r="P69" s="4"/>
      <c r="Q69" s="4"/>
      <c r="R69" s="4"/>
      <c r="S69" s="9"/>
    </row>
    <row r="70" spans="2:19" ht="12.75">
      <c r="B70" s="14">
        <f>IF(ISBLANK('Liste d''élèves'!C68),"",('Liste d''élèves'!C68))</f>
      </c>
      <c r="C70" s="8"/>
      <c r="D70" s="4"/>
      <c r="E70" s="4"/>
      <c r="F70" s="4"/>
      <c r="G70" s="4"/>
      <c r="H70" s="4"/>
      <c r="I70" s="4"/>
      <c r="J70" s="4"/>
      <c r="K70" s="4"/>
      <c r="L70" s="4"/>
      <c r="M70" s="4"/>
      <c r="N70" s="4"/>
      <c r="O70" s="4"/>
      <c r="P70" s="4"/>
      <c r="Q70" s="4"/>
      <c r="R70" s="4"/>
      <c r="S70" s="9"/>
    </row>
    <row r="71" spans="2:19" ht="12.75">
      <c r="B71" s="14">
        <f>IF(ISBLANK('Liste d''élèves'!C69),"",('Liste d''élèves'!C69))</f>
      </c>
      <c r="C71" s="8"/>
      <c r="D71" s="4"/>
      <c r="E71" s="4"/>
      <c r="F71" s="4"/>
      <c r="G71" s="4"/>
      <c r="H71" s="4"/>
      <c r="I71" s="4"/>
      <c r="J71" s="4"/>
      <c r="K71" s="4"/>
      <c r="L71" s="4"/>
      <c r="M71" s="4"/>
      <c r="N71" s="4"/>
      <c r="O71" s="4"/>
      <c r="P71" s="4"/>
      <c r="Q71" s="4"/>
      <c r="R71" s="4"/>
      <c r="S71" s="9"/>
    </row>
    <row r="72" spans="2:19" ht="12.75">
      <c r="B72" s="14">
        <f>IF(ISBLANK('Liste d''élèves'!C70),"",('Liste d''élèves'!C70))</f>
      </c>
      <c r="C72" s="8"/>
      <c r="D72" s="4"/>
      <c r="E72" s="4"/>
      <c r="F72" s="4"/>
      <c r="G72" s="4"/>
      <c r="H72" s="4"/>
      <c r="I72" s="4"/>
      <c r="J72" s="4"/>
      <c r="K72" s="4"/>
      <c r="L72" s="4"/>
      <c r="M72" s="4"/>
      <c r="N72" s="4"/>
      <c r="O72" s="4"/>
      <c r="P72" s="4"/>
      <c r="Q72" s="4"/>
      <c r="R72" s="4"/>
      <c r="S72" s="9"/>
    </row>
    <row r="73" spans="2:19" ht="12.75">
      <c r="B73" s="14">
        <f>IF(ISBLANK('Liste d''élèves'!C71),"",('Liste d''élèves'!C71))</f>
      </c>
      <c r="C73" s="8"/>
      <c r="D73" s="4"/>
      <c r="E73" s="4"/>
      <c r="F73" s="4"/>
      <c r="G73" s="4"/>
      <c r="H73" s="4"/>
      <c r="I73" s="4"/>
      <c r="J73" s="4"/>
      <c r="K73" s="4"/>
      <c r="L73" s="4"/>
      <c r="M73" s="4"/>
      <c r="N73" s="4"/>
      <c r="O73" s="4"/>
      <c r="P73" s="4"/>
      <c r="Q73" s="4"/>
      <c r="R73" s="4"/>
      <c r="S73" s="9"/>
    </row>
    <row r="74" spans="2:19" ht="12.75">
      <c r="B74" s="14">
        <f>IF(ISBLANK('Liste d''élèves'!C72),"",('Liste d''élèves'!C72))</f>
      </c>
      <c r="C74" s="8"/>
      <c r="D74" s="4"/>
      <c r="E74" s="4"/>
      <c r="F74" s="4"/>
      <c r="G74" s="4"/>
      <c r="H74" s="4"/>
      <c r="I74" s="4"/>
      <c r="J74" s="4"/>
      <c r="K74" s="4"/>
      <c r="L74" s="4"/>
      <c r="M74" s="4"/>
      <c r="N74" s="4"/>
      <c r="O74" s="4"/>
      <c r="P74" s="4"/>
      <c r="Q74" s="4"/>
      <c r="R74" s="4"/>
      <c r="S74" s="9"/>
    </row>
    <row r="75" spans="2:19" ht="12.75">
      <c r="B75" s="14">
        <f>IF(ISBLANK('Liste d''élèves'!C73),"",('Liste d''élèves'!C73))</f>
      </c>
      <c r="C75" s="8"/>
      <c r="D75" s="4"/>
      <c r="E75" s="4"/>
      <c r="F75" s="4"/>
      <c r="G75" s="4"/>
      <c r="H75" s="4"/>
      <c r="I75" s="4"/>
      <c r="J75" s="4"/>
      <c r="K75" s="4"/>
      <c r="L75" s="4"/>
      <c r="M75" s="4"/>
      <c r="N75" s="4"/>
      <c r="O75" s="4"/>
      <c r="P75" s="4"/>
      <c r="Q75" s="4"/>
      <c r="R75" s="4"/>
      <c r="S75" s="9"/>
    </row>
    <row r="76" spans="2:19" ht="12.75">
      <c r="B76" s="14">
        <f>IF(ISBLANK('Liste d''élèves'!C74),"",('Liste d''élèves'!C74))</f>
      </c>
      <c r="C76" s="8"/>
      <c r="D76" s="4"/>
      <c r="E76" s="4"/>
      <c r="F76" s="4"/>
      <c r="G76" s="4"/>
      <c r="H76" s="4"/>
      <c r="I76" s="4"/>
      <c r="J76" s="4"/>
      <c r="K76" s="4"/>
      <c r="L76" s="4"/>
      <c r="M76" s="4"/>
      <c r="N76" s="4"/>
      <c r="O76" s="4"/>
      <c r="P76" s="4"/>
      <c r="Q76" s="4"/>
      <c r="R76" s="4"/>
      <c r="S76" s="9"/>
    </row>
    <row r="77" spans="2:19" ht="12.75">
      <c r="B77" s="14">
        <f>IF(ISBLANK('Liste d''élèves'!C75),"",('Liste d''élèves'!C75))</f>
      </c>
      <c r="C77" s="8"/>
      <c r="D77" s="4"/>
      <c r="E77" s="4"/>
      <c r="F77" s="4"/>
      <c r="G77" s="4"/>
      <c r="H77" s="4"/>
      <c r="I77" s="4"/>
      <c r="J77" s="4"/>
      <c r="K77" s="4"/>
      <c r="L77" s="4"/>
      <c r="M77" s="4"/>
      <c r="N77" s="4"/>
      <c r="O77" s="4"/>
      <c r="P77" s="4"/>
      <c r="Q77" s="4"/>
      <c r="R77" s="4"/>
      <c r="S77" s="9"/>
    </row>
    <row r="78" spans="2:19" ht="12.75">
      <c r="B78" s="14">
        <f>IF(ISBLANK('Liste d''élèves'!C76),"",('Liste d''élèves'!C76))</f>
      </c>
      <c r="C78" s="8"/>
      <c r="D78" s="4"/>
      <c r="E78" s="4"/>
      <c r="F78" s="4"/>
      <c r="G78" s="4"/>
      <c r="H78" s="4"/>
      <c r="I78" s="4"/>
      <c r="J78" s="4"/>
      <c r="K78" s="4"/>
      <c r="L78" s="4"/>
      <c r="M78" s="4"/>
      <c r="N78" s="4"/>
      <c r="O78" s="4"/>
      <c r="P78" s="4"/>
      <c r="Q78" s="4"/>
      <c r="R78" s="4"/>
      <c r="S78" s="9"/>
    </row>
    <row r="79" spans="2:19" ht="12.75">
      <c r="B79" s="14">
        <f>IF(ISBLANK('Liste d''élèves'!C77),"",('Liste d''élèves'!C77))</f>
      </c>
      <c r="C79" s="8"/>
      <c r="D79" s="4"/>
      <c r="E79" s="4"/>
      <c r="F79" s="4"/>
      <c r="G79" s="4"/>
      <c r="H79" s="4"/>
      <c r="I79" s="4"/>
      <c r="J79" s="4"/>
      <c r="K79" s="4"/>
      <c r="L79" s="4"/>
      <c r="M79" s="4"/>
      <c r="N79" s="4"/>
      <c r="O79" s="4"/>
      <c r="P79" s="4"/>
      <c r="Q79" s="4"/>
      <c r="R79" s="4"/>
      <c r="S79" s="9"/>
    </row>
    <row r="80" spans="2:19" ht="12.75">
      <c r="B80" s="14">
        <f>IF(ISBLANK('Liste d''élèves'!C78),"",('Liste d''élèves'!C78))</f>
      </c>
      <c r="C80" s="8"/>
      <c r="D80" s="4"/>
      <c r="E80" s="4"/>
      <c r="F80" s="4"/>
      <c r="G80" s="4"/>
      <c r="H80" s="4"/>
      <c r="I80" s="4"/>
      <c r="J80" s="4"/>
      <c r="K80" s="4"/>
      <c r="L80" s="4"/>
      <c r="M80" s="4"/>
      <c r="N80" s="4"/>
      <c r="O80" s="4"/>
      <c r="P80" s="4"/>
      <c r="Q80" s="4"/>
      <c r="R80" s="4"/>
      <c r="S80" s="9"/>
    </row>
    <row r="81" spans="2:19" ht="12.75">
      <c r="B81" s="14">
        <f>IF(ISBLANK('Liste d''élèves'!C79),"",('Liste d''élèves'!C79))</f>
      </c>
      <c r="C81" s="8"/>
      <c r="D81" s="4"/>
      <c r="E81" s="4"/>
      <c r="F81" s="4"/>
      <c r="G81" s="4"/>
      <c r="H81" s="4"/>
      <c r="I81" s="4"/>
      <c r="J81" s="4"/>
      <c r="K81" s="4"/>
      <c r="L81" s="4"/>
      <c r="M81" s="4"/>
      <c r="N81" s="4"/>
      <c r="O81" s="4"/>
      <c r="P81" s="4"/>
      <c r="Q81" s="4"/>
      <c r="R81" s="4"/>
      <c r="S81" s="9"/>
    </row>
    <row r="82" spans="2:19" ht="12.75">
      <c r="B82" s="14">
        <f>IF(ISBLANK('Liste d''élèves'!C80),"",('Liste d''élèves'!C80))</f>
      </c>
      <c r="C82" s="8"/>
      <c r="D82" s="4"/>
      <c r="E82" s="4"/>
      <c r="F82" s="4"/>
      <c r="G82" s="4"/>
      <c r="H82" s="4"/>
      <c r="I82" s="4"/>
      <c r="J82" s="4"/>
      <c r="K82" s="4"/>
      <c r="L82" s="4"/>
      <c r="M82" s="4"/>
      <c r="N82" s="4"/>
      <c r="O82" s="4"/>
      <c r="P82" s="4"/>
      <c r="Q82" s="4"/>
      <c r="R82" s="4"/>
      <c r="S82" s="9"/>
    </row>
    <row r="83" spans="2:19" ht="12.75">
      <c r="B83" s="14">
        <f>IF(ISBLANK('Liste d''élèves'!C81),"",('Liste d''élèves'!C81))</f>
      </c>
      <c r="C83" s="8"/>
      <c r="D83" s="4"/>
      <c r="E83" s="4"/>
      <c r="F83" s="4"/>
      <c r="G83" s="4"/>
      <c r="H83" s="4"/>
      <c r="I83" s="4"/>
      <c r="J83" s="4"/>
      <c r="K83" s="4"/>
      <c r="L83" s="4"/>
      <c r="M83" s="4"/>
      <c r="N83" s="4"/>
      <c r="O83" s="4"/>
      <c r="P83" s="4"/>
      <c r="Q83" s="4"/>
      <c r="R83" s="4"/>
      <c r="S83" s="9"/>
    </row>
    <row r="84" spans="2:19" ht="12.75">
      <c r="B84" s="14">
        <f>IF(ISBLANK('Liste d''élèves'!C82),"",('Liste d''élèves'!C82))</f>
      </c>
      <c r="C84" s="8"/>
      <c r="D84" s="4"/>
      <c r="E84" s="4"/>
      <c r="F84" s="4"/>
      <c r="G84" s="4"/>
      <c r="H84" s="4"/>
      <c r="I84" s="4"/>
      <c r="J84" s="4"/>
      <c r="K84" s="4"/>
      <c r="L84" s="4"/>
      <c r="M84" s="4"/>
      <c r="N84" s="4"/>
      <c r="O84" s="4"/>
      <c r="P84" s="4"/>
      <c r="Q84" s="4"/>
      <c r="R84" s="4"/>
      <c r="S84" s="9"/>
    </row>
    <row r="85" spans="2:19" ht="12.75">
      <c r="B85" s="14">
        <f>IF(ISBLANK('Liste d''élèves'!C83),"",('Liste d''élèves'!C83))</f>
      </c>
      <c r="C85" s="8"/>
      <c r="D85" s="4"/>
      <c r="E85" s="4"/>
      <c r="F85" s="4"/>
      <c r="G85" s="4"/>
      <c r="H85" s="4"/>
      <c r="I85" s="4"/>
      <c r="J85" s="4"/>
      <c r="K85" s="4"/>
      <c r="L85" s="4"/>
      <c r="M85" s="4"/>
      <c r="N85" s="4"/>
      <c r="O85" s="4"/>
      <c r="P85" s="4"/>
      <c r="Q85" s="4"/>
      <c r="R85" s="4"/>
      <c r="S85" s="9"/>
    </row>
    <row r="86" spans="2:19" ht="12.75">
      <c r="B86" s="14">
        <f>IF(ISBLANK('Liste d''élèves'!C84),"",('Liste d''élèves'!C84))</f>
      </c>
      <c r="C86" s="8"/>
      <c r="D86" s="4"/>
      <c r="E86" s="4"/>
      <c r="F86" s="4"/>
      <c r="G86" s="4"/>
      <c r="H86" s="4"/>
      <c r="I86" s="4"/>
      <c r="J86" s="4"/>
      <c r="K86" s="4"/>
      <c r="L86" s="4"/>
      <c r="M86" s="4"/>
      <c r="N86" s="4"/>
      <c r="O86" s="4"/>
      <c r="P86" s="4"/>
      <c r="Q86" s="4"/>
      <c r="R86" s="4"/>
      <c r="S86" s="9"/>
    </row>
    <row r="87" spans="2:19" ht="12.75">
      <c r="B87" s="14">
        <f>IF(ISBLANK('Liste d''élèves'!C85),"",('Liste d''élèves'!C85))</f>
      </c>
      <c r="C87" s="8"/>
      <c r="D87" s="4"/>
      <c r="E87" s="4"/>
      <c r="F87" s="4"/>
      <c r="G87" s="4"/>
      <c r="H87" s="4"/>
      <c r="I87" s="4"/>
      <c r="J87" s="4"/>
      <c r="K87" s="4"/>
      <c r="L87" s="4"/>
      <c r="M87" s="4"/>
      <c r="N87" s="4"/>
      <c r="O87" s="4"/>
      <c r="P87" s="4"/>
      <c r="Q87" s="4"/>
      <c r="R87" s="4"/>
      <c r="S87" s="9"/>
    </row>
    <row r="88" spans="2:19" ht="12.75">
      <c r="B88" s="14">
        <f>IF(ISBLANK('Liste d''élèves'!C86),"",('Liste d''élèves'!C86))</f>
      </c>
      <c r="C88" s="8"/>
      <c r="D88" s="4"/>
      <c r="E88" s="4"/>
      <c r="F88" s="4"/>
      <c r="G88" s="4"/>
      <c r="H88" s="4"/>
      <c r="I88" s="4"/>
      <c r="J88" s="4"/>
      <c r="K88" s="4"/>
      <c r="L88" s="4"/>
      <c r="M88" s="4"/>
      <c r="N88" s="4"/>
      <c r="O88" s="4"/>
      <c r="P88" s="4"/>
      <c r="Q88" s="4"/>
      <c r="R88" s="4"/>
      <c r="S88" s="9"/>
    </row>
    <row r="89" spans="2:19" ht="12.75">
      <c r="B89" s="14">
        <f>IF(ISBLANK('Liste d''élèves'!C87),"",('Liste d''élèves'!C87))</f>
      </c>
      <c r="C89" s="8"/>
      <c r="D89" s="4"/>
      <c r="E89" s="4"/>
      <c r="F89" s="4"/>
      <c r="G89" s="4"/>
      <c r="H89" s="4"/>
      <c r="I89" s="4"/>
      <c r="J89" s="4"/>
      <c r="K89" s="4"/>
      <c r="L89" s="4"/>
      <c r="M89" s="4"/>
      <c r="N89" s="4"/>
      <c r="O89" s="4"/>
      <c r="P89" s="4"/>
      <c r="Q89" s="4"/>
      <c r="R89" s="4"/>
      <c r="S89" s="9"/>
    </row>
    <row r="90" spans="2:19" ht="12.75">
      <c r="B90" s="14">
        <f>IF(ISBLANK('Liste d''élèves'!C88),"",('Liste d''élèves'!C88))</f>
      </c>
      <c r="C90" s="8"/>
      <c r="D90" s="4"/>
      <c r="E90" s="4"/>
      <c r="F90" s="4"/>
      <c r="G90" s="4"/>
      <c r="H90" s="4"/>
      <c r="I90" s="4"/>
      <c r="J90" s="4"/>
      <c r="K90" s="4"/>
      <c r="L90" s="4"/>
      <c r="M90" s="4"/>
      <c r="N90" s="4"/>
      <c r="O90" s="4"/>
      <c r="P90" s="4"/>
      <c r="Q90" s="4"/>
      <c r="R90" s="4"/>
      <c r="S90" s="9"/>
    </row>
    <row r="91" spans="2:19" ht="12.75">
      <c r="B91" s="14">
        <f>IF(ISBLANK('Liste d''élèves'!C89),"",('Liste d''élèves'!C89))</f>
      </c>
      <c r="C91" s="8"/>
      <c r="D91" s="4"/>
      <c r="E91" s="4"/>
      <c r="F91" s="4"/>
      <c r="G91" s="4"/>
      <c r="H91" s="4"/>
      <c r="I91" s="4"/>
      <c r="J91" s="4"/>
      <c r="K91" s="4"/>
      <c r="L91" s="4"/>
      <c r="M91" s="4"/>
      <c r="N91" s="4"/>
      <c r="O91" s="4"/>
      <c r="P91" s="4"/>
      <c r="Q91" s="4"/>
      <c r="R91" s="4"/>
      <c r="S91" s="9"/>
    </row>
    <row r="92" spans="2:19" ht="12.75">
      <c r="B92" s="14">
        <f>IF(ISBLANK('Liste d''élèves'!C90),"",('Liste d''élèves'!C90))</f>
      </c>
      <c r="C92" s="8"/>
      <c r="D92" s="4"/>
      <c r="E92" s="4"/>
      <c r="F92" s="4"/>
      <c r="G92" s="4"/>
      <c r="H92" s="4"/>
      <c r="I92" s="4"/>
      <c r="J92" s="4"/>
      <c r="K92" s="4"/>
      <c r="L92" s="4"/>
      <c r="M92" s="4"/>
      <c r="N92" s="4"/>
      <c r="O92" s="4"/>
      <c r="P92" s="4"/>
      <c r="Q92" s="4"/>
      <c r="R92" s="4"/>
      <c r="S92" s="9"/>
    </row>
    <row r="93" spans="2:19" ht="12.75">
      <c r="B93" s="14">
        <f>IF(ISBLANK('Liste d''élèves'!C91),"",('Liste d''élèves'!C91))</f>
      </c>
      <c r="C93" s="8"/>
      <c r="D93" s="4"/>
      <c r="E93" s="4"/>
      <c r="F93" s="4"/>
      <c r="G93" s="4"/>
      <c r="H93" s="4"/>
      <c r="I93" s="4"/>
      <c r="J93" s="4"/>
      <c r="K93" s="4"/>
      <c r="L93" s="4"/>
      <c r="M93" s="4"/>
      <c r="N93" s="4"/>
      <c r="O93" s="4"/>
      <c r="P93" s="4"/>
      <c r="Q93" s="4"/>
      <c r="R93" s="4"/>
      <c r="S93" s="9"/>
    </row>
    <row r="94" spans="2:19" ht="12.75">
      <c r="B94" s="14">
        <f>IF(ISBLANK('Liste d''élèves'!C92),"",('Liste d''élèves'!C92))</f>
      </c>
      <c r="C94" s="8"/>
      <c r="D94" s="4"/>
      <c r="E94" s="4"/>
      <c r="F94" s="4"/>
      <c r="G94" s="4"/>
      <c r="H94" s="4"/>
      <c r="I94" s="4"/>
      <c r="J94" s="4"/>
      <c r="K94" s="4"/>
      <c r="L94" s="4"/>
      <c r="M94" s="4"/>
      <c r="N94" s="4"/>
      <c r="O94" s="4"/>
      <c r="P94" s="4"/>
      <c r="Q94" s="4"/>
      <c r="R94" s="4"/>
      <c r="S94" s="9"/>
    </row>
    <row r="95" spans="2:19" ht="12.75">
      <c r="B95" s="14">
        <f>IF(ISBLANK('Liste d''élèves'!C93),"",('Liste d''élèves'!C93))</f>
      </c>
      <c r="C95" s="8"/>
      <c r="D95" s="4"/>
      <c r="E95" s="4"/>
      <c r="F95" s="4"/>
      <c r="G95" s="4"/>
      <c r="H95" s="4"/>
      <c r="I95" s="4"/>
      <c r="J95" s="4"/>
      <c r="K95" s="4"/>
      <c r="L95" s="4"/>
      <c r="M95" s="4"/>
      <c r="N95" s="4"/>
      <c r="O95" s="4"/>
      <c r="P95" s="4"/>
      <c r="Q95" s="4"/>
      <c r="R95" s="4"/>
      <c r="S95" s="9"/>
    </row>
    <row r="96" spans="2:19" ht="12.75">
      <c r="B96" s="14">
        <f>IF(ISBLANK('Liste d''élèves'!C94),"",('Liste d''élèves'!C94))</f>
      </c>
      <c r="C96" s="8"/>
      <c r="D96" s="4"/>
      <c r="E96" s="4"/>
      <c r="F96" s="4"/>
      <c r="G96" s="4"/>
      <c r="H96" s="4"/>
      <c r="I96" s="4"/>
      <c r="J96" s="4"/>
      <c r="K96" s="4"/>
      <c r="L96" s="4"/>
      <c r="M96" s="4"/>
      <c r="N96" s="4"/>
      <c r="O96" s="4"/>
      <c r="P96" s="4"/>
      <c r="Q96" s="4"/>
      <c r="R96" s="4"/>
      <c r="S96" s="9"/>
    </row>
    <row r="97" spans="2:19" ht="12.75">
      <c r="B97" s="14">
        <f>IF(ISBLANK('Liste d''élèves'!C95),"",('Liste d''élèves'!C95))</f>
      </c>
      <c r="C97" s="8"/>
      <c r="D97" s="4"/>
      <c r="E97" s="4"/>
      <c r="F97" s="4"/>
      <c r="G97" s="4"/>
      <c r="H97" s="4"/>
      <c r="I97" s="4"/>
      <c r="J97" s="4"/>
      <c r="K97" s="4"/>
      <c r="L97" s="4"/>
      <c r="M97" s="4"/>
      <c r="N97" s="4"/>
      <c r="O97" s="4"/>
      <c r="P97" s="4"/>
      <c r="Q97" s="4"/>
      <c r="R97" s="4"/>
      <c r="S97" s="9"/>
    </row>
    <row r="98" spans="2:19" ht="12.75">
      <c r="B98" s="14">
        <f>IF(ISBLANK('Liste d''élèves'!C96),"",('Liste d''élèves'!C96))</f>
      </c>
      <c r="C98" s="8"/>
      <c r="D98" s="4"/>
      <c r="E98" s="4"/>
      <c r="F98" s="4"/>
      <c r="G98" s="4"/>
      <c r="H98" s="4"/>
      <c r="I98" s="4"/>
      <c r="J98" s="4"/>
      <c r="K98" s="4"/>
      <c r="L98" s="4"/>
      <c r="M98" s="4"/>
      <c r="N98" s="4"/>
      <c r="O98" s="4"/>
      <c r="P98" s="4"/>
      <c r="Q98" s="4"/>
      <c r="R98" s="4"/>
      <c r="S98" s="9"/>
    </row>
    <row r="99" spans="2:19" ht="12.75">
      <c r="B99" s="14">
        <f>IF(ISBLANK('Liste d''élèves'!C97),"",('Liste d''élèves'!C97))</f>
      </c>
      <c r="C99" s="8"/>
      <c r="D99" s="4"/>
      <c r="E99" s="4"/>
      <c r="F99" s="4"/>
      <c r="G99" s="4"/>
      <c r="H99" s="4"/>
      <c r="I99" s="4"/>
      <c r="J99" s="4"/>
      <c r="K99" s="4"/>
      <c r="L99" s="4"/>
      <c r="M99" s="4"/>
      <c r="N99" s="4"/>
      <c r="O99" s="4"/>
      <c r="P99" s="4"/>
      <c r="Q99" s="4"/>
      <c r="R99" s="4"/>
      <c r="S99" s="9"/>
    </row>
    <row r="100" spans="2:19" ht="12.75">
      <c r="B100" s="14">
        <f>IF(ISBLANK('Liste d''élèves'!C98),"",('Liste d''élèves'!C98))</f>
      </c>
      <c r="C100" s="8"/>
      <c r="D100" s="4"/>
      <c r="E100" s="4"/>
      <c r="F100" s="4"/>
      <c r="G100" s="4"/>
      <c r="H100" s="4"/>
      <c r="I100" s="4"/>
      <c r="J100" s="4"/>
      <c r="K100" s="4"/>
      <c r="L100" s="4"/>
      <c r="M100" s="4"/>
      <c r="N100" s="4"/>
      <c r="O100" s="4"/>
      <c r="P100" s="4"/>
      <c r="Q100" s="4"/>
      <c r="R100" s="4"/>
      <c r="S100" s="9"/>
    </row>
    <row r="101" spans="2:19" ht="12.75">
      <c r="B101" s="14">
        <f>IF(ISBLANK('Liste d''élèves'!C99),"",('Liste d''élèves'!C99))</f>
      </c>
      <c r="C101" s="8"/>
      <c r="D101" s="4"/>
      <c r="E101" s="4"/>
      <c r="F101" s="4"/>
      <c r="G101" s="4"/>
      <c r="H101" s="4"/>
      <c r="I101" s="4"/>
      <c r="J101" s="4"/>
      <c r="K101" s="4"/>
      <c r="L101" s="4"/>
      <c r="M101" s="4"/>
      <c r="N101" s="4"/>
      <c r="O101" s="4"/>
      <c r="P101" s="4"/>
      <c r="Q101" s="4"/>
      <c r="R101" s="4"/>
      <c r="S101" s="9"/>
    </row>
    <row r="102" spans="2:19" ht="12.75">
      <c r="B102" s="14">
        <f>IF(ISBLANK('Liste d''élèves'!C100),"",('Liste d''élèves'!C100))</f>
      </c>
      <c r="C102" s="8"/>
      <c r="D102" s="4"/>
      <c r="E102" s="4"/>
      <c r="F102" s="4"/>
      <c r="G102" s="4"/>
      <c r="H102" s="4"/>
      <c r="I102" s="4"/>
      <c r="J102" s="4"/>
      <c r="K102" s="4"/>
      <c r="L102" s="4"/>
      <c r="M102" s="4"/>
      <c r="N102" s="4"/>
      <c r="O102" s="4"/>
      <c r="P102" s="4"/>
      <c r="Q102" s="4"/>
      <c r="R102" s="4"/>
      <c r="S102" s="9"/>
    </row>
    <row r="103" spans="2:19" ht="12.75">
      <c r="B103" s="14">
        <f>IF(ISBLANK('Liste d''élèves'!C101),"",('Liste d''élèves'!C101))</f>
      </c>
      <c r="C103" s="8"/>
      <c r="D103" s="4"/>
      <c r="E103" s="4"/>
      <c r="F103" s="4"/>
      <c r="G103" s="4"/>
      <c r="H103" s="4"/>
      <c r="I103" s="4"/>
      <c r="J103" s="4"/>
      <c r="K103" s="4"/>
      <c r="L103" s="4"/>
      <c r="M103" s="4"/>
      <c r="N103" s="4"/>
      <c r="O103" s="4"/>
      <c r="P103" s="4"/>
      <c r="Q103" s="4"/>
      <c r="R103" s="4"/>
      <c r="S103" s="9"/>
    </row>
    <row r="104" spans="2:19" ht="12.75">
      <c r="B104" s="14">
        <f>IF(ISBLANK('Liste d''élèves'!C102),"",('Liste d''élèves'!C102))</f>
      </c>
      <c r="C104" s="8"/>
      <c r="D104" s="4"/>
      <c r="E104" s="4"/>
      <c r="F104" s="4"/>
      <c r="G104" s="4"/>
      <c r="H104" s="4"/>
      <c r="I104" s="4"/>
      <c r="J104" s="4"/>
      <c r="K104" s="4"/>
      <c r="L104" s="4"/>
      <c r="M104" s="4"/>
      <c r="N104" s="4"/>
      <c r="O104" s="4"/>
      <c r="P104" s="4"/>
      <c r="Q104" s="4"/>
      <c r="R104" s="4"/>
      <c r="S104" s="9"/>
    </row>
    <row r="105" spans="2:19" ht="12.75">
      <c r="B105" s="14">
        <f>IF(ISBLANK('Liste d''élèves'!C103),"",('Liste d''élèves'!C103))</f>
      </c>
      <c r="C105" s="8"/>
      <c r="D105" s="4"/>
      <c r="E105" s="4"/>
      <c r="F105" s="4"/>
      <c r="G105" s="4"/>
      <c r="H105" s="4"/>
      <c r="I105" s="4"/>
      <c r="J105" s="4"/>
      <c r="K105" s="4"/>
      <c r="L105" s="4"/>
      <c r="M105" s="4"/>
      <c r="N105" s="4"/>
      <c r="O105" s="4"/>
      <c r="P105" s="4"/>
      <c r="Q105" s="4"/>
      <c r="R105" s="4"/>
      <c r="S105" s="9"/>
    </row>
    <row r="106" spans="2:19" ht="12.75">
      <c r="B106" s="14">
        <f>IF(ISBLANK('Liste d''élèves'!C104),"",('Liste d''élèves'!C104))</f>
      </c>
      <c r="C106" s="8"/>
      <c r="D106" s="4"/>
      <c r="E106" s="4"/>
      <c r="F106" s="4"/>
      <c r="G106" s="4"/>
      <c r="H106" s="4"/>
      <c r="I106" s="4"/>
      <c r="J106" s="4"/>
      <c r="K106" s="4"/>
      <c r="L106" s="4"/>
      <c r="M106" s="4"/>
      <c r="N106" s="4"/>
      <c r="O106" s="4"/>
      <c r="P106" s="4"/>
      <c r="Q106" s="4"/>
      <c r="R106" s="4"/>
      <c r="S106" s="9"/>
    </row>
    <row r="107" spans="2:19" ht="12.75">
      <c r="B107" s="14">
        <f>IF(ISBLANK('Liste d''élèves'!C105),"",('Liste d''élèves'!C105))</f>
      </c>
      <c r="C107" s="8"/>
      <c r="D107" s="4"/>
      <c r="E107" s="4"/>
      <c r="F107" s="4"/>
      <c r="G107" s="4"/>
      <c r="H107" s="4"/>
      <c r="I107" s="4"/>
      <c r="J107" s="4"/>
      <c r="K107" s="4"/>
      <c r="L107" s="4"/>
      <c r="M107" s="4"/>
      <c r="N107" s="4"/>
      <c r="O107" s="4"/>
      <c r="P107" s="4"/>
      <c r="Q107" s="4"/>
      <c r="R107" s="4"/>
      <c r="S107" s="9"/>
    </row>
    <row r="108" spans="2:19" ht="12.75">
      <c r="B108" s="14">
        <f>IF(ISBLANK('Liste d''élèves'!C106),"",('Liste d''élèves'!C106))</f>
      </c>
      <c r="C108" s="8"/>
      <c r="D108" s="4"/>
      <c r="E108" s="4"/>
      <c r="F108" s="4"/>
      <c r="G108" s="4"/>
      <c r="H108" s="4"/>
      <c r="I108" s="4"/>
      <c r="J108" s="4"/>
      <c r="K108" s="4"/>
      <c r="L108" s="4"/>
      <c r="M108" s="4"/>
      <c r="N108" s="4"/>
      <c r="O108" s="4"/>
      <c r="P108" s="4"/>
      <c r="Q108" s="4"/>
      <c r="R108" s="4"/>
      <c r="S108" s="9"/>
    </row>
    <row r="109" spans="2:19" ht="12.75">
      <c r="B109" s="14">
        <f>IF(ISBLANK('Liste d''élèves'!C107),"",('Liste d''élèves'!C107))</f>
      </c>
      <c r="C109" s="8"/>
      <c r="D109" s="4"/>
      <c r="E109" s="4"/>
      <c r="F109" s="4"/>
      <c r="G109" s="4"/>
      <c r="H109" s="4"/>
      <c r="I109" s="4"/>
      <c r="J109" s="4"/>
      <c r="K109" s="4"/>
      <c r="L109" s="4"/>
      <c r="M109" s="4"/>
      <c r="N109" s="4"/>
      <c r="O109" s="4"/>
      <c r="P109" s="4"/>
      <c r="Q109" s="4"/>
      <c r="R109" s="4"/>
      <c r="S109" s="9"/>
    </row>
    <row r="110" spans="2:19" ht="12.75">
      <c r="B110" s="14">
        <f>IF(ISBLANK('Liste d''élèves'!C108),"",('Liste d''élèves'!C108))</f>
      </c>
      <c r="C110" s="8"/>
      <c r="D110" s="4"/>
      <c r="E110" s="4"/>
      <c r="F110" s="4"/>
      <c r="G110" s="4"/>
      <c r="H110" s="4"/>
      <c r="I110" s="4"/>
      <c r="J110" s="4"/>
      <c r="K110" s="4"/>
      <c r="L110" s="4"/>
      <c r="M110" s="4"/>
      <c r="N110" s="4"/>
      <c r="O110" s="4"/>
      <c r="P110" s="4"/>
      <c r="Q110" s="4"/>
      <c r="R110" s="4"/>
      <c r="S110" s="9"/>
    </row>
    <row r="111" spans="2:19" ht="12.75">
      <c r="B111" s="14">
        <f>IF(ISBLANK('Liste d''élèves'!C109),"",('Liste d''élèves'!C109))</f>
      </c>
      <c r="C111" s="8"/>
      <c r="D111" s="4"/>
      <c r="E111" s="4"/>
      <c r="F111" s="4"/>
      <c r="G111" s="4"/>
      <c r="H111" s="4"/>
      <c r="I111" s="4"/>
      <c r="J111" s="4"/>
      <c r="K111" s="4"/>
      <c r="L111" s="4"/>
      <c r="M111" s="4"/>
      <c r="N111" s="4"/>
      <c r="O111" s="4"/>
      <c r="P111" s="4"/>
      <c r="Q111" s="4"/>
      <c r="R111" s="4"/>
      <c r="S111" s="9"/>
    </row>
    <row r="112" spans="2:19" ht="12.75">
      <c r="B112" s="14">
        <f>IF(ISBLANK('Liste d''élèves'!C110),"",('Liste d''élèves'!C110))</f>
      </c>
      <c r="C112" s="8"/>
      <c r="D112" s="4"/>
      <c r="E112" s="4"/>
      <c r="F112" s="4"/>
      <c r="G112" s="4"/>
      <c r="H112" s="4"/>
      <c r="I112" s="4"/>
      <c r="J112" s="4"/>
      <c r="K112" s="4"/>
      <c r="L112" s="4"/>
      <c r="M112" s="4"/>
      <c r="N112" s="4"/>
      <c r="O112" s="4"/>
      <c r="P112" s="4"/>
      <c r="Q112" s="4"/>
      <c r="R112" s="4"/>
      <c r="S112" s="9"/>
    </row>
    <row r="113" spans="2:19" ht="12.75">
      <c r="B113" s="14">
        <f>IF(ISBLANK('Liste d''élèves'!C111),"",('Liste d''élèves'!C111))</f>
      </c>
      <c r="C113" s="8"/>
      <c r="D113" s="4"/>
      <c r="E113" s="4"/>
      <c r="F113" s="4"/>
      <c r="G113" s="4"/>
      <c r="H113" s="4"/>
      <c r="I113" s="4"/>
      <c r="J113" s="4"/>
      <c r="K113" s="4"/>
      <c r="L113" s="4"/>
      <c r="M113" s="4"/>
      <c r="N113" s="4"/>
      <c r="O113" s="4"/>
      <c r="P113" s="4"/>
      <c r="Q113" s="4"/>
      <c r="R113" s="4"/>
      <c r="S113" s="9"/>
    </row>
    <row r="114" spans="2:19" ht="12.75">
      <c r="B114" s="14">
        <f>IF(ISBLANK('Liste d''élèves'!C112),"",('Liste d''élèves'!C112))</f>
      </c>
      <c r="C114" s="8"/>
      <c r="D114" s="4"/>
      <c r="E114" s="4"/>
      <c r="F114" s="4"/>
      <c r="G114" s="4"/>
      <c r="H114" s="4"/>
      <c r="I114" s="4"/>
      <c r="J114" s="4"/>
      <c r="K114" s="4"/>
      <c r="L114" s="4"/>
      <c r="M114" s="4"/>
      <c r="N114" s="4"/>
      <c r="O114" s="4"/>
      <c r="P114" s="4"/>
      <c r="Q114" s="4"/>
      <c r="R114" s="4"/>
      <c r="S114" s="9"/>
    </row>
    <row r="115" spans="2:19" ht="12.75">
      <c r="B115" s="14">
        <f>IF(ISBLANK('Liste d''élèves'!C113),"",('Liste d''élèves'!C113))</f>
      </c>
      <c r="C115" s="8"/>
      <c r="D115" s="4"/>
      <c r="E115" s="4"/>
      <c r="F115" s="4"/>
      <c r="G115" s="4"/>
      <c r="H115" s="4"/>
      <c r="I115" s="4"/>
      <c r="J115" s="4"/>
      <c r="K115" s="4"/>
      <c r="L115" s="4"/>
      <c r="M115" s="4"/>
      <c r="N115" s="4"/>
      <c r="O115" s="4"/>
      <c r="P115" s="4"/>
      <c r="Q115" s="4"/>
      <c r="R115" s="4"/>
      <c r="S115" s="9"/>
    </row>
    <row r="116" spans="2:19" ht="12.75">
      <c r="B116" s="14">
        <f>IF(ISBLANK('Liste d''élèves'!C114),"",('Liste d''élèves'!C114))</f>
      </c>
      <c r="C116" s="8"/>
      <c r="D116" s="4"/>
      <c r="E116" s="4"/>
      <c r="F116" s="4"/>
      <c r="G116" s="4"/>
      <c r="H116" s="4"/>
      <c r="I116" s="4"/>
      <c r="J116" s="4"/>
      <c r="K116" s="4"/>
      <c r="L116" s="4"/>
      <c r="M116" s="4"/>
      <c r="N116" s="4"/>
      <c r="O116" s="4"/>
      <c r="P116" s="4"/>
      <c r="Q116" s="4"/>
      <c r="R116" s="4"/>
      <c r="S116" s="9"/>
    </row>
    <row r="117" spans="2:19" ht="12.75">
      <c r="B117" s="14">
        <f>IF(ISBLANK('Liste d''élèves'!C115),"",('Liste d''élèves'!C115))</f>
      </c>
      <c r="C117" s="8"/>
      <c r="D117" s="4"/>
      <c r="E117" s="4"/>
      <c r="F117" s="4"/>
      <c r="G117" s="4"/>
      <c r="H117" s="4"/>
      <c r="I117" s="4"/>
      <c r="J117" s="4"/>
      <c r="K117" s="4"/>
      <c r="L117" s="4"/>
      <c r="M117" s="4"/>
      <c r="N117" s="4"/>
      <c r="O117" s="4"/>
      <c r="P117" s="4"/>
      <c r="Q117" s="4"/>
      <c r="R117" s="4"/>
      <c r="S117" s="9"/>
    </row>
    <row r="118" spans="2:19" ht="12.75">
      <c r="B118" s="14">
        <f>IF(ISBLANK('Liste d''élèves'!C116),"",('Liste d''élèves'!C116))</f>
      </c>
      <c r="C118" s="8"/>
      <c r="D118" s="4"/>
      <c r="E118" s="4"/>
      <c r="F118" s="4"/>
      <c r="G118" s="4"/>
      <c r="H118" s="4"/>
      <c r="I118" s="4"/>
      <c r="J118" s="4"/>
      <c r="K118" s="4"/>
      <c r="L118" s="4"/>
      <c r="M118" s="4"/>
      <c r="N118" s="4"/>
      <c r="O118" s="4"/>
      <c r="P118" s="4"/>
      <c r="Q118" s="4"/>
      <c r="R118" s="4"/>
      <c r="S118" s="9"/>
    </row>
    <row r="119" spans="2:19" ht="12.75">
      <c r="B119" s="14">
        <f>IF(ISBLANK('Liste d''élèves'!C117),"",('Liste d''élèves'!C117))</f>
      </c>
      <c r="C119" s="8"/>
      <c r="D119" s="4"/>
      <c r="E119" s="4"/>
      <c r="F119" s="4"/>
      <c r="G119" s="4"/>
      <c r="H119" s="4"/>
      <c r="I119" s="4"/>
      <c r="J119" s="4"/>
      <c r="K119" s="4"/>
      <c r="L119" s="4"/>
      <c r="M119" s="4"/>
      <c r="N119" s="4"/>
      <c r="O119" s="4"/>
      <c r="P119" s="4"/>
      <c r="Q119" s="4"/>
      <c r="R119" s="4"/>
      <c r="S119" s="9"/>
    </row>
    <row r="120" spans="2:19" ht="12.75">
      <c r="B120" s="14">
        <f>IF(ISBLANK('Liste d''élèves'!C118),"",('Liste d''élèves'!C118))</f>
      </c>
      <c r="C120" s="8"/>
      <c r="D120" s="4"/>
      <c r="E120" s="4"/>
      <c r="F120" s="4"/>
      <c r="G120" s="4"/>
      <c r="H120" s="4"/>
      <c r="I120" s="4"/>
      <c r="J120" s="4"/>
      <c r="K120" s="4"/>
      <c r="L120" s="4"/>
      <c r="M120" s="4"/>
      <c r="N120" s="4"/>
      <c r="O120" s="4"/>
      <c r="P120" s="4"/>
      <c r="Q120" s="4"/>
      <c r="R120" s="4"/>
      <c r="S120" s="9"/>
    </row>
    <row r="121" spans="2:19" ht="12.75">
      <c r="B121" s="14">
        <f>IF(ISBLANK('Liste d''élèves'!C119),"",('Liste d''élèves'!C119))</f>
      </c>
      <c r="C121" s="8"/>
      <c r="D121" s="4"/>
      <c r="E121" s="4"/>
      <c r="F121" s="4"/>
      <c r="G121" s="4"/>
      <c r="H121" s="4"/>
      <c r="I121" s="4"/>
      <c r="J121" s="4"/>
      <c r="K121" s="4"/>
      <c r="L121" s="4"/>
      <c r="M121" s="4"/>
      <c r="N121" s="4"/>
      <c r="O121" s="4"/>
      <c r="P121" s="4"/>
      <c r="Q121" s="4"/>
      <c r="R121" s="4"/>
      <c r="S121" s="9"/>
    </row>
    <row r="122" spans="2:19" ht="12.75">
      <c r="B122" s="14">
        <f>IF(ISBLANK('Liste d''élèves'!C120),"",('Liste d''élèves'!C120))</f>
      </c>
      <c r="C122" s="8"/>
      <c r="D122" s="4"/>
      <c r="E122" s="4"/>
      <c r="F122" s="4"/>
      <c r="G122" s="4"/>
      <c r="H122" s="4"/>
      <c r="I122" s="4"/>
      <c r="J122" s="4"/>
      <c r="K122" s="4"/>
      <c r="L122" s="4"/>
      <c r="M122" s="4"/>
      <c r="N122" s="4"/>
      <c r="O122" s="4"/>
      <c r="P122" s="4"/>
      <c r="Q122" s="4"/>
      <c r="R122" s="4"/>
      <c r="S122" s="9"/>
    </row>
    <row r="123" spans="2:19" ht="12.75">
      <c r="B123" s="14">
        <f>IF(ISBLANK('Liste d''élèves'!C121),"",('Liste d''élèves'!C121))</f>
      </c>
      <c r="C123" s="8"/>
      <c r="D123" s="4"/>
      <c r="E123" s="4"/>
      <c r="F123" s="4"/>
      <c r="G123" s="4"/>
      <c r="H123" s="4"/>
      <c r="I123" s="4"/>
      <c r="J123" s="4"/>
      <c r="K123" s="4"/>
      <c r="L123" s="4"/>
      <c r="M123" s="4"/>
      <c r="N123" s="4"/>
      <c r="O123" s="4"/>
      <c r="P123" s="4"/>
      <c r="Q123" s="4"/>
      <c r="R123" s="4"/>
      <c r="S123" s="9"/>
    </row>
    <row r="124" spans="2:19" ht="12.75">
      <c r="B124" s="14">
        <f>IF(ISBLANK('Liste d''élèves'!C122),"",('Liste d''élèves'!C122))</f>
      </c>
      <c r="C124" s="8"/>
      <c r="D124" s="4"/>
      <c r="E124" s="4"/>
      <c r="F124" s="4"/>
      <c r="G124" s="4"/>
      <c r="H124" s="4"/>
      <c r="I124" s="4"/>
      <c r="J124" s="4"/>
      <c r="K124" s="4"/>
      <c r="L124" s="4"/>
      <c r="M124" s="4"/>
      <c r="N124" s="4"/>
      <c r="O124" s="4"/>
      <c r="P124" s="4"/>
      <c r="Q124" s="4"/>
      <c r="R124" s="4"/>
      <c r="S124" s="9"/>
    </row>
    <row r="125" spans="2:19" ht="12.75">
      <c r="B125" s="14">
        <f>IF(ISBLANK('Liste d''élèves'!C123),"",('Liste d''élèves'!C123))</f>
      </c>
      <c r="C125" s="8"/>
      <c r="D125" s="4"/>
      <c r="E125" s="4"/>
      <c r="F125" s="4"/>
      <c r="G125" s="4"/>
      <c r="H125" s="4"/>
      <c r="I125" s="4"/>
      <c r="J125" s="4"/>
      <c r="K125" s="4"/>
      <c r="L125" s="4"/>
      <c r="M125" s="4"/>
      <c r="N125" s="4"/>
      <c r="O125" s="4"/>
      <c r="P125" s="4"/>
      <c r="Q125" s="4"/>
      <c r="R125" s="4"/>
      <c r="S125" s="9"/>
    </row>
    <row r="126" spans="2:19" ht="12.75">
      <c r="B126" s="14">
        <f>IF(ISBLANK('Liste d''élèves'!C124),"",('Liste d''élèves'!C124))</f>
      </c>
      <c r="C126" s="8"/>
      <c r="D126" s="4"/>
      <c r="E126" s="4"/>
      <c r="F126" s="4"/>
      <c r="G126" s="4"/>
      <c r="H126" s="4"/>
      <c r="I126" s="4"/>
      <c r="J126" s="4"/>
      <c r="K126" s="4"/>
      <c r="L126" s="4"/>
      <c r="M126" s="4"/>
      <c r="N126" s="4"/>
      <c r="O126" s="4"/>
      <c r="P126" s="4"/>
      <c r="Q126" s="4"/>
      <c r="R126" s="4"/>
      <c r="S126" s="9"/>
    </row>
    <row r="127" spans="2:19" ht="12.75">
      <c r="B127" s="14">
        <f>IF(ISBLANK('Liste d''élèves'!C125),"",('Liste d''élèves'!C125))</f>
      </c>
      <c r="C127" s="8"/>
      <c r="D127" s="4"/>
      <c r="E127" s="4"/>
      <c r="F127" s="4"/>
      <c r="G127" s="4"/>
      <c r="H127" s="4"/>
      <c r="I127" s="4"/>
      <c r="J127" s="4"/>
      <c r="K127" s="4"/>
      <c r="L127" s="4"/>
      <c r="M127" s="4"/>
      <c r="N127" s="4"/>
      <c r="O127" s="4"/>
      <c r="P127" s="4"/>
      <c r="Q127" s="4"/>
      <c r="R127" s="4"/>
      <c r="S127" s="9"/>
    </row>
    <row r="128" spans="2:19" ht="12.75">
      <c r="B128" s="14">
        <f>IF(ISBLANK('Liste d''élèves'!C126),"",('Liste d''élèves'!C126))</f>
      </c>
      <c r="C128" s="8"/>
      <c r="D128" s="4"/>
      <c r="E128" s="4"/>
      <c r="F128" s="4"/>
      <c r="G128" s="4"/>
      <c r="H128" s="4"/>
      <c r="I128" s="4"/>
      <c r="J128" s="4"/>
      <c r="K128" s="4"/>
      <c r="L128" s="4"/>
      <c r="M128" s="4"/>
      <c r="N128" s="4"/>
      <c r="O128" s="4"/>
      <c r="P128" s="4"/>
      <c r="Q128" s="4"/>
      <c r="R128" s="4"/>
      <c r="S128" s="9"/>
    </row>
    <row r="129" spans="2:19" ht="12.75">
      <c r="B129" s="14">
        <f>IF(ISBLANK('Liste d''élèves'!C127),"",('Liste d''élèves'!C127))</f>
      </c>
      <c r="C129" s="8"/>
      <c r="D129" s="4"/>
      <c r="E129" s="4"/>
      <c r="F129" s="4"/>
      <c r="G129" s="4"/>
      <c r="H129" s="4"/>
      <c r="I129" s="4"/>
      <c r="J129" s="4"/>
      <c r="K129" s="4"/>
      <c r="L129" s="4"/>
      <c r="M129" s="4"/>
      <c r="N129" s="4"/>
      <c r="O129" s="4"/>
      <c r="P129" s="4"/>
      <c r="Q129" s="4"/>
      <c r="R129" s="4"/>
      <c r="S129" s="9"/>
    </row>
    <row r="130" spans="2:19" ht="12.75">
      <c r="B130" s="14">
        <f>IF(ISBLANK('Liste d''élèves'!C128),"",('Liste d''élèves'!C128))</f>
      </c>
      <c r="C130" s="8"/>
      <c r="D130" s="4"/>
      <c r="E130" s="4"/>
      <c r="F130" s="4"/>
      <c r="G130" s="4"/>
      <c r="H130" s="4"/>
      <c r="I130" s="4"/>
      <c r="J130" s="4"/>
      <c r="K130" s="4"/>
      <c r="L130" s="4"/>
      <c r="M130" s="4"/>
      <c r="N130" s="4"/>
      <c r="O130" s="4"/>
      <c r="P130" s="4"/>
      <c r="Q130" s="4"/>
      <c r="R130" s="4"/>
      <c r="S130" s="9"/>
    </row>
    <row r="131" spans="2:19" ht="12.75">
      <c r="B131" s="14">
        <f>IF(ISBLANK('Liste d''élèves'!C129),"",('Liste d''élèves'!C129))</f>
      </c>
      <c r="C131" s="8"/>
      <c r="D131" s="4"/>
      <c r="E131" s="4"/>
      <c r="F131" s="4"/>
      <c r="G131" s="4"/>
      <c r="H131" s="4"/>
      <c r="I131" s="4"/>
      <c r="J131" s="4"/>
      <c r="K131" s="4"/>
      <c r="L131" s="4"/>
      <c r="M131" s="4"/>
      <c r="N131" s="4"/>
      <c r="O131" s="4"/>
      <c r="P131" s="4"/>
      <c r="Q131" s="4"/>
      <c r="R131" s="4"/>
      <c r="S131" s="9"/>
    </row>
    <row r="132" spans="2:19" ht="12.75">
      <c r="B132" s="14">
        <f>IF(ISBLANK('Liste d''élèves'!C130),"",('Liste d''élèves'!C130))</f>
      </c>
      <c r="C132" s="8"/>
      <c r="D132" s="4"/>
      <c r="E132" s="4"/>
      <c r="F132" s="4"/>
      <c r="G132" s="4"/>
      <c r="H132" s="4"/>
      <c r="I132" s="4"/>
      <c r="J132" s="4"/>
      <c r="K132" s="4"/>
      <c r="L132" s="4"/>
      <c r="M132" s="4"/>
      <c r="N132" s="4"/>
      <c r="O132" s="4"/>
      <c r="P132" s="4"/>
      <c r="Q132" s="4"/>
      <c r="R132" s="4"/>
      <c r="S132" s="9"/>
    </row>
    <row r="133" spans="2:19" ht="12.75">
      <c r="B133" s="14">
        <f>IF(ISBLANK('Liste d''élèves'!C131),"",('Liste d''élèves'!C131))</f>
      </c>
      <c r="C133" s="8"/>
      <c r="D133" s="4"/>
      <c r="E133" s="4"/>
      <c r="F133" s="4"/>
      <c r="G133" s="4"/>
      <c r="H133" s="4"/>
      <c r="I133" s="4"/>
      <c r="J133" s="4"/>
      <c r="K133" s="4"/>
      <c r="L133" s="4"/>
      <c r="M133" s="4"/>
      <c r="N133" s="4"/>
      <c r="O133" s="4"/>
      <c r="P133" s="4"/>
      <c r="Q133" s="4"/>
      <c r="R133" s="4"/>
      <c r="S133" s="9"/>
    </row>
    <row r="134" spans="2:19" ht="12.75">
      <c r="B134" s="14">
        <f>IF(ISBLANK('Liste d''élèves'!C132),"",('Liste d''élèves'!C132))</f>
      </c>
      <c r="C134" s="8"/>
      <c r="D134" s="4"/>
      <c r="E134" s="4"/>
      <c r="F134" s="4"/>
      <c r="G134" s="4"/>
      <c r="H134" s="4"/>
      <c r="I134" s="4"/>
      <c r="J134" s="4"/>
      <c r="K134" s="4"/>
      <c r="L134" s="4"/>
      <c r="M134" s="4"/>
      <c r="N134" s="4"/>
      <c r="O134" s="4"/>
      <c r="P134" s="4"/>
      <c r="Q134" s="4"/>
      <c r="R134" s="4"/>
      <c r="S134" s="9"/>
    </row>
    <row r="135" spans="2:19" ht="12.75">
      <c r="B135" s="14">
        <f>IF(ISBLANK('Liste d''élèves'!C133),"",('Liste d''élèves'!C133))</f>
      </c>
      <c r="C135" s="8"/>
      <c r="D135" s="4"/>
      <c r="E135" s="4"/>
      <c r="F135" s="4"/>
      <c r="G135" s="4"/>
      <c r="H135" s="4"/>
      <c r="I135" s="4"/>
      <c r="J135" s="4"/>
      <c r="K135" s="4"/>
      <c r="L135" s="4"/>
      <c r="M135" s="4"/>
      <c r="N135" s="4"/>
      <c r="O135" s="4"/>
      <c r="P135" s="4"/>
      <c r="Q135" s="4"/>
      <c r="R135" s="4"/>
      <c r="S135" s="9"/>
    </row>
    <row r="136" spans="2:19" ht="12.75">
      <c r="B136" s="14">
        <f>IF(ISBLANK('Liste d''élèves'!C134),"",('Liste d''élèves'!C134))</f>
      </c>
      <c r="C136" s="8"/>
      <c r="D136" s="4"/>
      <c r="E136" s="4"/>
      <c r="F136" s="4"/>
      <c r="G136" s="4"/>
      <c r="H136" s="4"/>
      <c r="I136" s="4"/>
      <c r="J136" s="4"/>
      <c r="K136" s="4"/>
      <c r="L136" s="4"/>
      <c r="M136" s="4"/>
      <c r="N136" s="4"/>
      <c r="O136" s="4"/>
      <c r="P136" s="4"/>
      <c r="Q136" s="4"/>
      <c r="R136" s="4"/>
      <c r="S136" s="9"/>
    </row>
    <row r="137" spans="2:19" ht="12.75">
      <c r="B137" s="14">
        <f>IF(ISBLANK('Liste d''élèves'!C135),"",('Liste d''élèves'!C135))</f>
      </c>
      <c r="C137" s="8"/>
      <c r="D137" s="4"/>
      <c r="E137" s="4"/>
      <c r="F137" s="4"/>
      <c r="G137" s="4"/>
      <c r="H137" s="4"/>
      <c r="I137" s="4"/>
      <c r="J137" s="4"/>
      <c r="K137" s="4"/>
      <c r="L137" s="4"/>
      <c r="M137" s="4"/>
      <c r="N137" s="4"/>
      <c r="O137" s="4"/>
      <c r="P137" s="4"/>
      <c r="Q137" s="4"/>
      <c r="R137" s="4"/>
      <c r="S137" s="9"/>
    </row>
    <row r="138" spans="2:19" ht="12.75">
      <c r="B138" s="14">
        <f>IF(ISBLANK('Liste d''élèves'!C136),"",('Liste d''élèves'!C136))</f>
      </c>
      <c r="C138" s="8"/>
      <c r="D138" s="4"/>
      <c r="E138" s="4"/>
      <c r="F138" s="4"/>
      <c r="G138" s="4"/>
      <c r="H138" s="4"/>
      <c r="I138" s="4"/>
      <c r="J138" s="4"/>
      <c r="K138" s="4"/>
      <c r="L138" s="4"/>
      <c r="M138" s="4"/>
      <c r="N138" s="4"/>
      <c r="O138" s="4"/>
      <c r="P138" s="4"/>
      <c r="Q138" s="4"/>
      <c r="R138" s="4"/>
      <c r="S138" s="9"/>
    </row>
    <row r="139" spans="2:19" ht="12.75">
      <c r="B139" s="14">
        <f>IF(ISBLANK('Liste d''élèves'!C137),"",('Liste d''élèves'!C137))</f>
      </c>
      <c r="C139" s="8"/>
      <c r="D139" s="4"/>
      <c r="E139" s="4"/>
      <c r="F139" s="4"/>
      <c r="G139" s="4"/>
      <c r="H139" s="4"/>
      <c r="I139" s="4"/>
      <c r="J139" s="4"/>
      <c r="K139" s="4"/>
      <c r="L139" s="4"/>
      <c r="M139" s="4"/>
      <c r="N139" s="4"/>
      <c r="O139" s="4"/>
      <c r="P139" s="4"/>
      <c r="Q139" s="4"/>
      <c r="R139" s="4"/>
      <c r="S139" s="9"/>
    </row>
    <row r="140" spans="2:19" ht="12.75">
      <c r="B140" s="14">
        <f>IF(ISBLANK('Liste d''élèves'!C138),"",('Liste d''élèves'!C138))</f>
      </c>
      <c r="C140" s="8"/>
      <c r="D140" s="4"/>
      <c r="E140" s="4"/>
      <c r="F140" s="4"/>
      <c r="G140" s="4"/>
      <c r="H140" s="4"/>
      <c r="I140" s="4"/>
      <c r="J140" s="4"/>
      <c r="K140" s="4"/>
      <c r="L140" s="4"/>
      <c r="M140" s="4"/>
      <c r="N140" s="4"/>
      <c r="O140" s="4"/>
      <c r="P140" s="4"/>
      <c r="Q140" s="4"/>
      <c r="R140" s="4"/>
      <c r="S140" s="9"/>
    </row>
    <row r="141" spans="2:19" ht="12.75">
      <c r="B141" s="14">
        <f>IF(ISBLANK('Liste d''élèves'!C139),"",('Liste d''élèves'!C139))</f>
      </c>
      <c r="C141" s="8"/>
      <c r="D141" s="4"/>
      <c r="E141" s="4"/>
      <c r="F141" s="4"/>
      <c r="G141" s="4"/>
      <c r="H141" s="4"/>
      <c r="I141" s="4"/>
      <c r="J141" s="4"/>
      <c r="K141" s="4"/>
      <c r="L141" s="4"/>
      <c r="M141" s="4"/>
      <c r="N141" s="4"/>
      <c r="O141" s="4"/>
      <c r="P141" s="4"/>
      <c r="Q141" s="4"/>
      <c r="R141" s="4"/>
      <c r="S141" s="9"/>
    </row>
    <row r="142" spans="2:19" ht="12.75">
      <c r="B142" s="14">
        <f>IF(ISBLANK('Liste d''élèves'!C140),"",('Liste d''élèves'!C140))</f>
      </c>
      <c r="C142" s="8"/>
      <c r="D142" s="4"/>
      <c r="E142" s="4"/>
      <c r="F142" s="4"/>
      <c r="G142" s="4"/>
      <c r="H142" s="4"/>
      <c r="I142" s="4"/>
      <c r="J142" s="4"/>
      <c r="K142" s="4"/>
      <c r="L142" s="4"/>
      <c r="M142" s="4"/>
      <c r="N142" s="4"/>
      <c r="O142" s="4"/>
      <c r="P142" s="4"/>
      <c r="Q142" s="4"/>
      <c r="R142" s="4"/>
      <c r="S142" s="9"/>
    </row>
    <row r="143" spans="2:19" ht="12.75">
      <c r="B143" s="14">
        <f>IF(ISBLANK('Liste d''élèves'!C141),"",('Liste d''élèves'!C141))</f>
      </c>
      <c r="C143" s="8"/>
      <c r="D143" s="4"/>
      <c r="E143" s="4"/>
      <c r="F143" s="4"/>
      <c r="G143" s="4"/>
      <c r="H143" s="4"/>
      <c r="I143" s="4"/>
      <c r="J143" s="4"/>
      <c r="K143" s="4"/>
      <c r="L143" s="4"/>
      <c r="M143" s="4"/>
      <c r="N143" s="4"/>
      <c r="O143" s="4"/>
      <c r="P143" s="4"/>
      <c r="Q143" s="4"/>
      <c r="R143" s="4"/>
      <c r="S143" s="9"/>
    </row>
    <row r="144" spans="2:19" ht="12.75">
      <c r="B144" s="14">
        <f>IF(ISBLANK('Liste d''élèves'!C142),"",('Liste d''élèves'!C142))</f>
      </c>
      <c r="C144" s="8"/>
      <c r="D144" s="4"/>
      <c r="E144" s="4"/>
      <c r="F144" s="4"/>
      <c r="G144" s="4"/>
      <c r="H144" s="4"/>
      <c r="I144" s="4"/>
      <c r="J144" s="4"/>
      <c r="K144" s="4"/>
      <c r="L144" s="4"/>
      <c r="M144" s="4"/>
      <c r="N144" s="4"/>
      <c r="O144" s="4"/>
      <c r="P144" s="4"/>
      <c r="Q144" s="4"/>
      <c r="R144" s="4"/>
      <c r="S144" s="9"/>
    </row>
    <row r="145" spans="2:19" ht="12.75">
      <c r="B145" s="14">
        <f>IF(ISBLANK('Liste d''élèves'!C143),"",('Liste d''élèves'!C143))</f>
      </c>
      <c r="C145" s="8"/>
      <c r="D145" s="4"/>
      <c r="E145" s="4"/>
      <c r="F145" s="4"/>
      <c r="G145" s="4"/>
      <c r="H145" s="4"/>
      <c r="I145" s="4"/>
      <c r="J145" s="4"/>
      <c r="K145" s="4"/>
      <c r="L145" s="4"/>
      <c r="M145" s="4"/>
      <c r="N145" s="4"/>
      <c r="O145" s="4"/>
      <c r="P145" s="4"/>
      <c r="Q145" s="4"/>
      <c r="R145" s="4"/>
      <c r="S145" s="9"/>
    </row>
    <row r="146" spans="2:19" ht="12.75">
      <c r="B146" s="14">
        <f>IF(ISBLANK('Liste d''élèves'!C144),"",('Liste d''élèves'!C144))</f>
      </c>
      <c r="C146" s="8"/>
      <c r="D146" s="4"/>
      <c r="E146" s="4"/>
      <c r="F146" s="4"/>
      <c r="G146" s="4"/>
      <c r="H146" s="4"/>
      <c r="I146" s="4"/>
      <c r="J146" s="4"/>
      <c r="K146" s="4"/>
      <c r="L146" s="4"/>
      <c r="M146" s="4"/>
      <c r="N146" s="4"/>
      <c r="O146" s="4"/>
      <c r="P146" s="4"/>
      <c r="Q146" s="4"/>
      <c r="R146" s="4"/>
      <c r="S146" s="9"/>
    </row>
    <row r="147" spans="2:19" ht="12.75">
      <c r="B147" s="14">
        <f>IF(ISBLANK('Liste d''élèves'!C145),"",('Liste d''élèves'!C145))</f>
      </c>
      <c r="C147" s="8"/>
      <c r="D147" s="4"/>
      <c r="E147" s="4"/>
      <c r="F147" s="4"/>
      <c r="G147" s="4"/>
      <c r="H147" s="4"/>
      <c r="I147" s="4"/>
      <c r="J147" s="4"/>
      <c r="K147" s="4"/>
      <c r="L147" s="4"/>
      <c r="M147" s="4"/>
      <c r="N147" s="4"/>
      <c r="O147" s="4"/>
      <c r="P147" s="4"/>
      <c r="Q147" s="4"/>
      <c r="R147" s="4"/>
      <c r="S147" s="9"/>
    </row>
    <row r="148" spans="2:19" ht="12.75">
      <c r="B148" s="14">
        <f>IF(ISBLANK('Liste d''élèves'!C146),"",('Liste d''élèves'!C146))</f>
      </c>
      <c r="C148" s="8"/>
      <c r="D148" s="4"/>
      <c r="E148" s="4"/>
      <c r="F148" s="4"/>
      <c r="G148" s="4"/>
      <c r="H148" s="4"/>
      <c r="I148" s="4"/>
      <c r="J148" s="4"/>
      <c r="K148" s="4"/>
      <c r="L148" s="4"/>
      <c r="M148" s="4"/>
      <c r="N148" s="4"/>
      <c r="O148" s="4"/>
      <c r="P148" s="4"/>
      <c r="Q148" s="4"/>
      <c r="R148" s="4"/>
      <c r="S148" s="9"/>
    </row>
    <row r="149" spans="2:19" ht="12.75">
      <c r="B149" s="14">
        <f>IF(ISBLANK('Liste d''élèves'!C147),"",('Liste d''élèves'!C147))</f>
      </c>
      <c r="C149" s="8"/>
      <c r="D149" s="4"/>
      <c r="E149" s="4"/>
      <c r="F149" s="4"/>
      <c r="G149" s="4"/>
      <c r="H149" s="4"/>
      <c r="I149" s="4"/>
      <c r="J149" s="4"/>
      <c r="K149" s="4"/>
      <c r="L149" s="4"/>
      <c r="M149" s="4"/>
      <c r="N149" s="4"/>
      <c r="O149" s="4"/>
      <c r="P149" s="4"/>
      <c r="Q149" s="4"/>
      <c r="R149" s="4"/>
      <c r="S149" s="9"/>
    </row>
    <row r="150" spans="2:19" ht="12.75">
      <c r="B150" s="14">
        <f>IF(ISBLANK('Liste d''élèves'!C148),"",('Liste d''élèves'!C148))</f>
      </c>
      <c r="C150" s="8"/>
      <c r="D150" s="4"/>
      <c r="E150" s="4"/>
      <c r="F150" s="4"/>
      <c r="G150" s="4"/>
      <c r="H150" s="4"/>
      <c r="I150" s="4"/>
      <c r="J150" s="4"/>
      <c r="K150" s="4"/>
      <c r="L150" s="4"/>
      <c r="M150" s="4"/>
      <c r="N150" s="4"/>
      <c r="O150" s="4"/>
      <c r="P150" s="4"/>
      <c r="Q150" s="4"/>
      <c r="R150" s="4"/>
      <c r="S150" s="9"/>
    </row>
    <row r="151" spans="2:19" ht="12.75">
      <c r="B151" s="14">
        <f>IF(ISBLANK('Liste d''élèves'!C149),"",('Liste d''élèves'!C149))</f>
      </c>
      <c r="C151" s="8"/>
      <c r="D151" s="4"/>
      <c r="E151" s="4"/>
      <c r="F151" s="4"/>
      <c r="G151" s="4"/>
      <c r="H151" s="4"/>
      <c r="I151" s="4"/>
      <c r="J151" s="4"/>
      <c r="K151" s="4"/>
      <c r="L151" s="4"/>
      <c r="M151" s="4"/>
      <c r="N151" s="4"/>
      <c r="O151" s="4"/>
      <c r="P151" s="4"/>
      <c r="Q151" s="4"/>
      <c r="R151" s="4"/>
      <c r="S151" s="9"/>
    </row>
    <row r="152" spans="2:19" ht="12.75">
      <c r="B152" s="14">
        <f>IF(ISBLANK('Liste d''élèves'!C150),"",('Liste d''élèves'!C150))</f>
      </c>
      <c r="C152" s="8"/>
      <c r="D152" s="4"/>
      <c r="E152" s="4"/>
      <c r="F152" s="4"/>
      <c r="G152" s="4"/>
      <c r="H152" s="4"/>
      <c r="I152" s="4"/>
      <c r="J152" s="4"/>
      <c r="K152" s="4"/>
      <c r="L152" s="4"/>
      <c r="M152" s="4"/>
      <c r="N152" s="4"/>
      <c r="O152" s="4"/>
      <c r="P152" s="4"/>
      <c r="Q152" s="4"/>
      <c r="R152" s="4"/>
      <c r="S152" s="9"/>
    </row>
    <row r="153" spans="2:19" ht="12.75">
      <c r="B153" s="14">
        <f>IF(ISBLANK('Liste d''élèves'!C151),"",('Liste d''élèves'!C151))</f>
      </c>
      <c r="C153" s="8"/>
      <c r="D153" s="4"/>
      <c r="E153" s="4"/>
      <c r="F153" s="4"/>
      <c r="G153" s="4"/>
      <c r="H153" s="4"/>
      <c r="I153" s="4"/>
      <c r="J153" s="4"/>
      <c r="K153" s="4"/>
      <c r="L153" s="4"/>
      <c r="M153" s="4"/>
      <c r="N153" s="4"/>
      <c r="O153" s="4"/>
      <c r="P153" s="4"/>
      <c r="Q153" s="4"/>
      <c r="R153" s="4"/>
      <c r="S153" s="9"/>
    </row>
    <row r="154" spans="2:19" ht="12.75">
      <c r="B154" s="14">
        <f>IF(ISBLANK('Liste d''élèves'!C152),"",('Liste d''élèves'!C152))</f>
      </c>
      <c r="C154" s="8"/>
      <c r="D154" s="4"/>
      <c r="E154" s="4"/>
      <c r="F154" s="4"/>
      <c r="G154" s="4"/>
      <c r="H154" s="4"/>
      <c r="I154" s="4"/>
      <c r="J154" s="4"/>
      <c r="K154" s="4"/>
      <c r="L154" s="4"/>
      <c r="M154" s="4"/>
      <c r="N154" s="4"/>
      <c r="O154" s="4"/>
      <c r="P154" s="4"/>
      <c r="Q154" s="4"/>
      <c r="R154" s="4"/>
      <c r="S154" s="9"/>
    </row>
    <row r="155" spans="2:19" ht="12.75">
      <c r="B155" s="14">
        <f>IF(ISBLANK('Liste d''élèves'!C153),"",('Liste d''élèves'!C153))</f>
      </c>
      <c r="C155" s="8"/>
      <c r="D155" s="4"/>
      <c r="E155" s="4"/>
      <c r="F155" s="4"/>
      <c r="G155" s="4"/>
      <c r="H155" s="4"/>
      <c r="I155" s="4"/>
      <c r="J155" s="4"/>
      <c r="K155" s="4"/>
      <c r="L155" s="4"/>
      <c r="M155" s="4"/>
      <c r="N155" s="4"/>
      <c r="O155" s="4"/>
      <c r="P155" s="4"/>
      <c r="Q155" s="4"/>
      <c r="R155" s="4"/>
      <c r="S155" s="9"/>
    </row>
    <row r="156" spans="2:19" ht="12.75">
      <c r="B156" s="14">
        <f>IF(ISBLANK('Liste d''élèves'!C154),"",('Liste d''élèves'!C154))</f>
      </c>
      <c r="C156" s="8"/>
      <c r="D156" s="4"/>
      <c r="E156" s="4"/>
      <c r="F156" s="4"/>
      <c r="G156" s="4"/>
      <c r="H156" s="4"/>
      <c r="I156" s="4"/>
      <c r="J156" s="4"/>
      <c r="K156" s="4"/>
      <c r="L156" s="4"/>
      <c r="M156" s="4"/>
      <c r="N156" s="4"/>
      <c r="O156" s="4"/>
      <c r="P156" s="4"/>
      <c r="Q156" s="4"/>
      <c r="R156" s="4"/>
      <c r="S156" s="9"/>
    </row>
    <row r="157" spans="2:19" ht="12.75">
      <c r="B157" s="14">
        <f>IF(ISBLANK('Liste d''élèves'!C155),"",('Liste d''élèves'!C155))</f>
      </c>
      <c r="C157" s="8"/>
      <c r="D157" s="4"/>
      <c r="E157" s="4"/>
      <c r="F157" s="4"/>
      <c r="G157" s="4"/>
      <c r="H157" s="4"/>
      <c r="I157" s="4"/>
      <c r="J157" s="4"/>
      <c r="K157" s="4"/>
      <c r="L157" s="4"/>
      <c r="M157" s="4"/>
      <c r="N157" s="4"/>
      <c r="O157" s="4"/>
      <c r="P157" s="4"/>
      <c r="Q157" s="4"/>
      <c r="R157" s="4"/>
      <c r="S157" s="9"/>
    </row>
    <row r="158" spans="2:19" ht="12.75">
      <c r="B158" s="14">
        <f>IF(ISBLANK('Liste d''élèves'!C156),"",('Liste d''élèves'!C156))</f>
      </c>
      <c r="C158" s="8"/>
      <c r="D158" s="4"/>
      <c r="E158" s="4"/>
      <c r="F158" s="4"/>
      <c r="G158" s="4"/>
      <c r="H158" s="4"/>
      <c r="I158" s="4"/>
      <c r="J158" s="4"/>
      <c r="K158" s="4"/>
      <c r="L158" s="4"/>
      <c r="M158" s="4"/>
      <c r="N158" s="4"/>
      <c r="O158" s="4"/>
      <c r="P158" s="4"/>
      <c r="Q158" s="4"/>
      <c r="R158" s="4"/>
      <c r="S158" s="9"/>
    </row>
    <row r="159" spans="2:19" ht="12.75">
      <c r="B159" s="14">
        <f>IF(ISBLANK('Liste d''élèves'!C157),"",('Liste d''élèves'!C157))</f>
      </c>
      <c r="C159" s="8"/>
      <c r="D159" s="4"/>
      <c r="E159" s="4"/>
      <c r="F159" s="4"/>
      <c r="G159" s="4"/>
      <c r="H159" s="4"/>
      <c r="I159" s="4"/>
      <c r="J159" s="4"/>
      <c r="K159" s="4"/>
      <c r="L159" s="4"/>
      <c r="M159" s="4"/>
      <c r="N159" s="4"/>
      <c r="O159" s="4"/>
      <c r="P159" s="4"/>
      <c r="Q159" s="4"/>
      <c r="R159" s="4"/>
      <c r="S159" s="9"/>
    </row>
    <row r="160" spans="2:19" ht="12.75">
      <c r="B160" s="14">
        <f>IF(ISBLANK('Liste d''élèves'!C158),"",('Liste d''élèves'!C158))</f>
      </c>
      <c r="C160" s="8"/>
      <c r="D160" s="4"/>
      <c r="E160" s="4"/>
      <c r="F160" s="4"/>
      <c r="G160" s="4"/>
      <c r="H160" s="4"/>
      <c r="I160" s="4"/>
      <c r="J160" s="4"/>
      <c r="K160" s="4"/>
      <c r="L160" s="4"/>
      <c r="M160" s="4"/>
      <c r="N160" s="4"/>
      <c r="O160" s="4"/>
      <c r="P160" s="4"/>
      <c r="Q160" s="4"/>
      <c r="R160" s="4"/>
      <c r="S160" s="9"/>
    </row>
    <row r="161" spans="2:19" ht="12.75">
      <c r="B161" s="14">
        <f>IF(ISBLANK('Liste d''élèves'!C159),"",('Liste d''élèves'!C159))</f>
      </c>
      <c r="C161" s="8"/>
      <c r="D161" s="4"/>
      <c r="E161" s="4"/>
      <c r="F161" s="4"/>
      <c r="G161" s="4"/>
      <c r="H161" s="4"/>
      <c r="I161" s="4"/>
      <c r="J161" s="4"/>
      <c r="K161" s="4"/>
      <c r="L161" s="4"/>
      <c r="M161" s="4"/>
      <c r="N161" s="4"/>
      <c r="O161" s="4"/>
      <c r="P161" s="4"/>
      <c r="Q161" s="4"/>
      <c r="R161" s="4"/>
      <c r="S161" s="9"/>
    </row>
    <row r="162" spans="2:19" ht="12.75">
      <c r="B162" s="14">
        <f>IF(ISBLANK('Liste d''élèves'!C160),"",('Liste d''élèves'!C160))</f>
      </c>
      <c r="C162" s="8"/>
      <c r="D162" s="4"/>
      <c r="E162" s="4"/>
      <c r="F162" s="4"/>
      <c r="G162" s="4"/>
      <c r="H162" s="4"/>
      <c r="I162" s="4"/>
      <c r="J162" s="4"/>
      <c r="K162" s="4"/>
      <c r="L162" s="4"/>
      <c r="M162" s="4"/>
      <c r="N162" s="4"/>
      <c r="O162" s="4"/>
      <c r="P162" s="4"/>
      <c r="Q162" s="4"/>
      <c r="R162" s="4"/>
      <c r="S162" s="9"/>
    </row>
    <row r="163" spans="2:19" ht="12.75">
      <c r="B163" s="14">
        <f>IF(ISBLANK('Liste d''élèves'!C161),"",('Liste d''élèves'!C161))</f>
      </c>
      <c r="C163" s="8"/>
      <c r="D163" s="4"/>
      <c r="E163" s="4"/>
      <c r="F163" s="4"/>
      <c r="G163" s="4"/>
      <c r="H163" s="4"/>
      <c r="I163" s="4"/>
      <c r="J163" s="4"/>
      <c r="K163" s="4"/>
      <c r="L163" s="4"/>
      <c r="M163" s="4"/>
      <c r="N163" s="4"/>
      <c r="O163" s="4"/>
      <c r="P163" s="4"/>
      <c r="Q163" s="4"/>
      <c r="R163" s="4"/>
      <c r="S163" s="9"/>
    </row>
    <row r="164" spans="2:19" ht="12.75">
      <c r="B164" s="14">
        <f>IF(ISBLANK('Liste d''élèves'!C162),"",('Liste d''élèves'!C162))</f>
      </c>
      <c r="C164" s="8"/>
      <c r="D164" s="4"/>
      <c r="E164" s="4"/>
      <c r="F164" s="4"/>
      <c r="G164" s="4"/>
      <c r="H164" s="4"/>
      <c r="I164" s="4"/>
      <c r="J164" s="4"/>
      <c r="K164" s="4"/>
      <c r="L164" s="4"/>
      <c r="M164" s="4"/>
      <c r="N164" s="4"/>
      <c r="O164" s="4"/>
      <c r="P164" s="4"/>
      <c r="Q164" s="4"/>
      <c r="R164" s="4"/>
      <c r="S164" s="9"/>
    </row>
    <row r="165" spans="2:19" ht="12.75">
      <c r="B165" s="14">
        <f>IF(ISBLANK('Liste d''élèves'!C163),"",('Liste d''élèves'!C163))</f>
      </c>
      <c r="C165" s="8"/>
      <c r="D165" s="4"/>
      <c r="E165" s="4"/>
      <c r="F165" s="4"/>
      <c r="G165" s="4"/>
      <c r="H165" s="4"/>
      <c r="I165" s="4"/>
      <c r="J165" s="4"/>
      <c r="K165" s="4"/>
      <c r="L165" s="4"/>
      <c r="M165" s="4"/>
      <c r="N165" s="4"/>
      <c r="O165" s="4"/>
      <c r="P165" s="4"/>
      <c r="Q165" s="4"/>
      <c r="R165" s="4"/>
      <c r="S165" s="9"/>
    </row>
    <row r="166" spans="2:19" ht="12.75">
      <c r="B166" s="14">
        <f>IF(ISBLANK('Liste d''élèves'!C164),"",('Liste d''élèves'!C164))</f>
      </c>
      <c r="C166" s="8"/>
      <c r="D166" s="4"/>
      <c r="E166" s="4"/>
      <c r="F166" s="4"/>
      <c r="G166" s="4"/>
      <c r="H166" s="4"/>
      <c r="I166" s="4"/>
      <c r="J166" s="4"/>
      <c r="K166" s="4"/>
      <c r="L166" s="4"/>
      <c r="M166" s="4"/>
      <c r="N166" s="4"/>
      <c r="O166" s="4"/>
      <c r="P166" s="4"/>
      <c r="Q166" s="4"/>
      <c r="R166" s="4"/>
      <c r="S166" s="9"/>
    </row>
    <row r="167" spans="2:19" ht="12.75">
      <c r="B167" s="14">
        <f>IF(ISBLANK('Liste d''élèves'!C165),"",('Liste d''élèves'!C165))</f>
      </c>
      <c r="C167" s="8"/>
      <c r="D167" s="4"/>
      <c r="E167" s="4"/>
      <c r="F167" s="4"/>
      <c r="G167" s="4"/>
      <c r="H167" s="4"/>
      <c r="I167" s="4"/>
      <c r="J167" s="4"/>
      <c r="K167" s="4"/>
      <c r="L167" s="4"/>
      <c r="M167" s="4"/>
      <c r="N167" s="4"/>
      <c r="O167" s="4"/>
      <c r="P167" s="4"/>
      <c r="Q167" s="4"/>
      <c r="R167" s="4"/>
      <c r="S167" s="9"/>
    </row>
    <row r="168" spans="2:19" ht="12.75">
      <c r="B168" s="14">
        <f>IF(ISBLANK('Liste d''élèves'!C166),"",('Liste d''élèves'!C166))</f>
      </c>
      <c r="C168" s="8"/>
      <c r="D168" s="4"/>
      <c r="E168" s="4"/>
      <c r="F168" s="4"/>
      <c r="G168" s="4"/>
      <c r="H168" s="4"/>
      <c r="I168" s="4"/>
      <c r="J168" s="4"/>
      <c r="K168" s="4"/>
      <c r="L168" s="4"/>
      <c r="M168" s="4"/>
      <c r="N168" s="4"/>
      <c r="O168" s="4"/>
      <c r="P168" s="4"/>
      <c r="Q168" s="4"/>
      <c r="R168" s="4"/>
      <c r="S168" s="9"/>
    </row>
    <row r="169" spans="2:19" ht="12.75">
      <c r="B169" s="14">
        <f>IF(ISBLANK('Liste d''élèves'!C167),"",('Liste d''élèves'!C167))</f>
      </c>
      <c r="C169" s="8"/>
      <c r="D169" s="4"/>
      <c r="E169" s="4"/>
      <c r="F169" s="4"/>
      <c r="G169" s="4"/>
      <c r="H169" s="4"/>
      <c r="I169" s="4"/>
      <c r="J169" s="4"/>
      <c r="K169" s="4"/>
      <c r="L169" s="4"/>
      <c r="M169" s="4"/>
      <c r="N169" s="4"/>
      <c r="O169" s="4"/>
      <c r="P169" s="4"/>
      <c r="Q169" s="4"/>
      <c r="R169" s="4"/>
      <c r="S169" s="9"/>
    </row>
    <row r="170" spans="2:19" ht="12.75">
      <c r="B170" s="14">
        <f>IF(ISBLANK('Liste d''élèves'!C168),"",('Liste d''élèves'!C168))</f>
      </c>
      <c r="C170" s="8"/>
      <c r="D170" s="4"/>
      <c r="E170" s="4"/>
      <c r="F170" s="4"/>
      <c r="G170" s="4"/>
      <c r="H170" s="4"/>
      <c r="I170" s="4"/>
      <c r="J170" s="4"/>
      <c r="K170" s="4"/>
      <c r="L170" s="4"/>
      <c r="M170" s="4"/>
      <c r="N170" s="4"/>
      <c r="O170" s="4"/>
      <c r="P170" s="4"/>
      <c r="Q170" s="4"/>
      <c r="R170" s="4"/>
      <c r="S170" s="9"/>
    </row>
    <row r="171" spans="2:19" ht="12.75">
      <c r="B171" s="14">
        <f>IF(ISBLANK('Liste d''élèves'!C169),"",('Liste d''élèves'!C169))</f>
      </c>
      <c r="C171" s="8"/>
      <c r="D171" s="4"/>
      <c r="E171" s="4"/>
      <c r="F171" s="4"/>
      <c r="G171" s="4"/>
      <c r="H171" s="4"/>
      <c r="I171" s="4"/>
      <c r="J171" s="4"/>
      <c r="K171" s="4"/>
      <c r="L171" s="4"/>
      <c r="M171" s="4"/>
      <c r="N171" s="4"/>
      <c r="O171" s="4"/>
      <c r="P171" s="4"/>
      <c r="Q171" s="4"/>
      <c r="R171" s="4"/>
      <c r="S171" s="9"/>
    </row>
    <row r="172" spans="2:19" ht="12.75">
      <c r="B172" s="14">
        <f>IF(ISBLANK('Liste d''élèves'!C170),"",('Liste d''élèves'!C170))</f>
      </c>
      <c r="C172" s="8"/>
      <c r="D172" s="4"/>
      <c r="E172" s="4"/>
      <c r="F172" s="4"/>
      <c r="G172" s="4"/>
      <c r="H172" s="4"/>
      <c r="I172" s="4"/>
      <c r="J172" s="4"/>
      <c r="K172" s="4"/>
      <c r="L172" s="4"/>
      <c r="M172" s="4"/>
      <c r="N172" s="4"/>
      <c r="O172" s="4"/>
      <c r="P172" s="4"/>
      <c r="Q172" s="4"/>
      <c r="R172" s="4"/>
      <c r="S172" s="9"/>
    </row>
    <row r="173" spans="2:19" ht="12.75">
      <c r="B173" s="14">
        <f>IF(ISBLANK('Liste d''élèves'!C171),"",('Liste d''élèves'!C171))</f>
      </c>
      <c r="C173" s="8"/>
      <c r="D173" s="4"/>
      <c r="E173" s="4"/>
      <c r="F173" s="4"/>
      <c r="G173" s="4"/>
      <c r="H173" s="4"/>
      <c r="I173" s="4"/>
      <c r="J173" s="4"/>
      <c r="K173" s="4"/>
      <c r="L173" s="4"/>
      <c r="M173" s="4"/>
      <c r="N173" s="4"/>
      <c r="O173" s="4"/>
      <c r="P173" s="4"/>
      <c r="Q173" s="4"/>
      <c r="R173" s="4"/>
      <c r="S173" s="9"/>
    </row>
    <row r="174" spans="2:19" ht="12.75">
      <c r="B174" s="14">
        <f>IF(ISBLANK('Liste d''élèves'!C172),"",('Liste d''élèves'!C172))</f>
      </c>
      <c r="C174" s="8"/>
      <c r="D174" s="4"/>
      <c r="E174" s="4"/>
      <c r="F174" s="4"/>
      <c r="G174" s="4"/>
      <c r="H174" s="4"/>
      <c r="I174" s="4"/>
      <c r="J174" s="4"/>
      <c r="K174" s="4"/>
      <c r="L174" s="4"/>
      <c r="M174" s="4"/>
      <c r="N174" s="4"/>
      <c r="O174" s="4"/>
      <c r="P174" s="4"/>
      <c r="Q174" s="4"/>
      <c r="R174" s="4"/>
      <c r="S174" s="9"/>
    </row>
    <row r="175" spans="2:19" ht="12.75">
      <c r="B175" s="14">
        <f>IF(ISBLANK('Liste d''élèves'!C173),"",('Liste d''élèves'!C173))</f>
      </c>
      <c r="C175" s="8"/>
      <c r="D175" s="4"/>
      <c r="E175" s="4"/>
      <c r="F175" s="4"/>
      <c r="G175" s="4"/>
      <c r="H175" s="4"/>
      <c r="I175" s="4"/>
      <c r="J175" s="4"/>
      <c r="K175" s="4"/>
      <c r="L175" s="4"/>
      <c r="M175" s="4"/>
      <c r="N175" s="4"/>
      <c r="O175" s="4"/>
      <c r="P175" s="4"/>
      <c r="Q175" s="4"/>
      <c r="R175" s="4"/>
      <c r="S175" s="9"/>
    </row>
    <row r="176" spans="2:19" ht="12.75">
      <c r="B176" s="14">
        <f>IF(ISBLANK('Liste d''élèves'!C174),"",('Liste d''élèves'!C174))</f>
      </c>
      <c r="C176" s="8"/>
      <c r="D176" s="4"/>
      <c r="E176" s="4"/>
      <c r="F176" s="4"/>
      <c r="G176" s="4"/>
      <c r="H176" s="4"/>
      <c r="I176" s="4"/>
      <c r="J176" s="4"/>
      <c r="K176" s="4"/>
      <c r="L176" s="4"/>
      <c r="M176" s="4"/>
      <c r="N176" s="4"/>
      <c r="O176" s="4"/>
      <c r="P176" s="4"/>
      <c r="Q176" s="4"/>
      <c r="R176" s="4"/>
      <c r="S176" s="9"/>
    </row>
    <row r="177" spans="2:19" ht="12.75">
      <c r="B177" s="14">
        <f>IF(ISBLANK('Liste d''élèves'!C175),"",('Liste d''élèves'!C175))</f>
      </c>
      <c r="C177" s="8"/>
      <c r="D177" s="4"/>
      <c r="E177" s="4"/>
      <c r="F177" s="4"/>
      <c r="G177" s="4"/>
      <c r="H177" s="4"/>
      <c r="I177" s="4"/>
      <c r="J177" s="4"/>
      <c r="K177" s="4"/>
      <c r="L177" s="4"/>
      <c r="M177" s="4"/>
      <c r="N177" s="4"/>
      <c r="O177" s="4"/>
      <c r="P177" s="4"/>
      <c r="Q177" s="4"/>
      <c r="R177" s="4"/>
      <c r="S177" s="9"/>
    </row>
    <row r="178" spans="2:19" ht="12.75">
      <c r="B178" s="14">
        <f>IF(ISBLANK('Liste d''élèves'!C176),"",('Liste d''élèves'!C176))</f>
      </c>
      <c r="C178" s="8"/>
      <c r="D178" s="4"/>
      <c r="E178" s="4"/>
      <c r="F178" s="4"/>
      <c r="G178" s="4"/>
      <c r="H178" s="4"/>
      <c r="I178" s="4"/>
      <c r="J178" s="4"/>
      <c r="K178" s="4"/>
      <c r="L178" s="4"/>
      <c r="M178" s="4"/>
      <c r="N178" s="4"/>
      <c r="O178" s="4"/>
      <c r="P178" s="4"/>
      <c r="Q178" s="4"/>
      <c r="R178" s="4"/>
      <c r="S178" s="9"/>
    </row>
    <row r="179" spans="2:19" ht="12.75">
      <c r="B179" s="14">
        <f>IF(ISBLANK('Liste d''élèves'!C177),"",('Liste d''élèves'!C177))</f>
      </c>
      <c r="C179" s="8"/>
      <c r="D179" s="4"/>
      <c r="E179" s="4"/>
      <c r="F179" s="4"/>
      <c r="G179" s="4"/>
      <c r="H179" s="4"/>
      <c r="I179" s="4"/>
      <c r="J179" s="4"/>
      <c r="K179" s="4"/>
      <c r="L179" s="4"/>
      <c r="M179" s="4"/>
      <c r="N179" s="4"/>
      <c r="O179" s="4"/>
      <c r="P179" s="4"/>
      <c r="Q179" s="4"/>
      <c r="R179" s="4"/>
      <c r="S179" s="9"/>
    </row>
    <row r="180" spans="2:19" ht="12.75">
      <c r="B180" s="14">
        <f>IF(ISBLANK('Liste d''élèves'!C178),"",('Liste d''élèves'!C178))</f>
      </c>
      <c r="C180" s="8"/>
      <c r="D180" s="4"/>
      <c r="E180" s="4"/>
      <c r="F180" s="4"/>
      <c r="G180" s="4"/>
      <c r="H180" s="4"/>
      <c r="I180" s="4"/>
      <c r="J180" s="4"/>
      <c r="K180" s="4"/>
      <c r="L180" s="4"/>
      <c r="M180" s="4"/>
      <c r="N180" s="4"/>
      <c r="O180" s="4"/>
      <c r="P180" s="4"/>
      <c r="Q180" s="4"/>
      <c r="R180" s="4"/>
      <c r="S180" s="9"/>
    </row>
    <row r="181" spans="2:19" ht="12.75">
      <c r="B181" s="14">
        <f>IF(ISBLANK('Liste d''élèves'!C179),"",('Liste d''élèves'!C179))</f>
      </c>
      <c r="C181" s="8"/>
      <c r="D181" s="4"/>
      <c r="E181" s="4"/>
      <c r="F181" s="4"/>
      <c r="G181" s="4"/>
      <c r="H181" s="4"/>
      <c r="I181" s="4"/>
      <c r="J181" s="4"/>
      <c r="K181" s="4"/>
      <c r="L181" s="4"/>
      <c r="M181" s="4"/>
      <c r="N181" s="4"/>
      <c r="O181" s="4"/>
      <c r="P181" s="4"/>
      <c r="Q181" s="4"/>
      <c r="R181" s="4"/>
      <c r="S181" s="9"/>
    </row>
    <row r="182" spans="2:19" ht="12.75">
      <c r="B182" s="14">
        <f>IF(ISBLANK('Liste d''élèves'!C180),"",('Liste d''élèves'!C180))</f>
      </c>
      <c r="C182" s="8"/>
      <c r="D182" s="4"/>
      <c r="E182" s="4"/>
      <c r="F182" s="4"/>
      <c r="G182" s="4"/>
      <c r="H182" s="4"/>
      <c r="I182" s="4"/>
      <c r="J182" s="4"/>
      <c r="K182" s="4"/>
      <c r="L182" s="4"/>
      <c r="M182" s="4"/>
      <c r="N182" s="4"/>
      <c r="O182" s="4"/>
      <c r="P182" s="4"/>
      <c r="Q182" s="4"/>
      <c r="R182" s="4"/>
      <c r="S182" s="9"/>
    </row>
    <row r="183" spans="2:19" ht="12.75">
      <c r="B183" s="14">
        <f>IF(ISBLANK('Liste d''élèves'!C181),"",('Liste d''élèves'!C181))</f>
      </c>
      <c r="C183" s="8"/>
      <c r="D183" s="4"/>
      <c r="E183" s="4"/>
      <c r="F183" s="4"/>
      <c r="G183" s="4"/>
      <c r="H183" s="4"/>
      <c r="I183" s="4"/>
      <c r="J183" s="4"/>
      <c r="K183" s="4"/>
      <c r="L183" s="4"/>
      <c r="M183" s="4"/>
      <c r="N183" s="4"/>
      <c r="O183" s="4"/>
      <c r="P183" s="4"/>
      <c r="Q183" s="4"/>
      <c r="R183" s="4"/>
      <c r="S183" s="9"/>
    </row>
    <row r="184" spans="2:19" ht="12.75">
      <c r="B184" s="14">
        <f>IF(ISBLANK('Liste d''élèves'!C182),"",('Liste d''élèves'!C182))</f>
      </c>
      <c r="C184" s="8"/>
      <c r="D184" s="4"/>
      <c r="E184" s="4"/>
      <c r="F184" s="4"/>
      <c r="G184" s="4"/>
      <c r="H184" s="4"/>
      <c r="I184" s="4"/>
      <c r="J184" s="4"/>
      <c r="K184" s="4"/>
      <c r="L184" s="4"/>
      <c r="M184" s="4"/>
      <c r="N184" s="4"/>
      <c r="O184" s="4"/>
      <c r="P184" s="4"/>
      <c r="Q184" s="4"/>
      <c r="R184" s="4"/>
      <c r="S184" s="9"/>
    </row>
    <row r="185" spans="2:19" ht="12.75">
      <c r="B185" s="14">
        <f>IF(ISBLANK('Liste d''élèves'!C183),"",('Liste d''élèves'!C183))</f>
      </c>
      <c r="C185" s="8"/>
      <c r="D185" s="4"/>
      <c r="E185" s="4"/>
      <c r="F185" s="4"/>
      <c r="G185" s="4"/>
      <c r="H185" s="4"/>
      <c r="I185" s="4"/>
      <c r="J185" s="4"/>
      <c r="K185" s="4"/>
      <c r="L185" s="4"/>
      <c r="M185" s="4"/>
      <c r="N185" s="4"/>
      <c r="O185" s="4"/>
      <c r="P185" s="4"/>
      <c r="Q185" s="4"/>
      <c r="R185" s="4"/>
      <c r="S185" s="9"/>
    </row>
    <row r="186" spans="2:19" ht="12.75">
      <c r="B186" s="14">
        <f>IF(ISBLANK('Liste d''élèves'!C184),"",('Liste d''élèves'!C184))</f>
      </c>
      <c r="C186" s="8"/>
      <c r="D186" s="4"/>
      <c r="E186" s="4"/>
      <c r="F186" s="4"/>
      <c r="G186" s="4"/>
      <c r="H186" s="4"/>
      <c r="I186" s="4"/>
      <c r="J186" s="4"/>
      <c r="K186" s="4"/>
      <c r="L186" s="4"/>
      <c r="M186" s="4"/>
      <c r="N186" s="4"/>
      <c r="O186" s="4"/>
      <c r="P186" s="4"/>
      <c r="Q186" s="4"/>
      <c r="R186" s="4"/>
      <c r="S186" s="9"/>
    </row>
    <row r="187" spans="2:19" ht="12.75">
      <c r="B187" s="14">
        <f>IF(ISBLANK('Liste d''élèves'!C185),"",('Liste d''élèves'!C185))</f>
      </c>
      <c r="C187" s="8"/>
      <c r="D187" s="4"/>
      <c r="E187" s="4"/>
      <c r="F187" s="4"/>
      <c r="G187" s="4"/>
      <c r="H187" s="4"/>
      <c r="I187" s="4"/>
      <c r="J187" s="4"/>
      <c r="K187" s="4"/>
      <c r="L187" s="4"/>
      <c r="M187" s="4"/>
      <c r="N187" s="4"/>
      <c r="O187" s="4"/>
      <c r="P187" s="4"/>
      <c r="Q187" s="4"/>
      <c r="R187" s="4"/>
      <c r="S187" s="9"/>
    </row>
    <row r="188" spans="2:19" ht="12.75">
      <c r="B188" s="14">
        <f>IF(ISBLANK('Liste d''élèves'!C186),"",('Liste d''élèves'!C186))</f>
      </c>
      <c r="C188" s="8"/>
      <c r="D188" s="4"/>
      <c r="E188" s="4"/>
      <c r="F188" s="4"/>
      <c r="G188" s="4"/>
      <c r="H188" s="4"/>
      <c r="I188" s="4"/>
      <c r="J188" s="4"/>
      <c r="K188" s="4"/>
      <c r="L188" s="4"/>
      <c r="M188" s="4"/>
      <c r="N188" s="4"/>
      <c r="O188" s="4"/>
      <c r="P188" s="4"/>
      <c r="Q188" s="4"/>
      <c r="R188" s="4"/>
      <c r="S188" s="9"/>
    </row>
    <row r="189" spans="2:19" ht="12.75">
      <c r="B189" s="14">
        <f>IF(ISBLANK('Liste d''élèves'!C187),"",('Liste d''élèves'!C187))</f>
      </c>
      <c r="C189" s="8"/>
      <c r="D189" s="4"/>
      <c r="E189" s="4"/>
      <c r="F189" s="4"/>
      <c r="G189" s="4"/>
      <c r="H189" s="4"/>
      <c r="I189" s="4"/>
      <c r="J189" s="4"/>
      <c r="K189" s="4"/>
      <c r="L189" s="4"/>
      <c r="M189" s="4"/>
      <c r="N189" s="4"/>
      <c r="O189" s="4"/>
      <c r="P189" s="4"/>
      <c r="Q189" s="4"/>
      <c r="R189" s="4"/>
      <c r="S189" s="9"/>
    </row>
    <row r="190" spans="2:19" ht="12.75">
      <c r="B190" s="14">
        <f>IF(ISBLANK('Liste d''élèves'!C188),"",('Liste d''élèves'!C188))</f>
      </c>
      <c r="C190" s="8"/>
      <c r="D190" s="4"/>
      <c r="E190" s="4"/>
      <c r="F190" s="4"/>
      <c r="G190" s="4"/>
      <c r="H190" s="4"/>
      <c r="I190" s="4"/>
      <c r="J190" s="4"/>
      <c r="K190" s="4"/>
      <c r="L190" s="4"/>
      <c r="M190" s="4"/>
      <c r="N190" s="4"/>
      <c r="O190" s="4"/>
      <c r="P190" s="4"/>
      <c r="Q190" s="4"/>
      <c r="R190" s="4"/>
      <c r="S190" s="9"/>
    </row>
    <row r="191" spans="2:19" ht="12.75">
      <c r="B191" s="14">
        <f>IF(ISBLANK('Liste d''élèves'!C189),"",('Liste d''élèves'!C189))</f>
      </c>
      <c r="C191" s="8"/>
      <c r="D191" s="4"/>
      <c r="E191" s="4"/>
      <c r="F191" s="4"/>
      <c r="G191" s="4"/>
      <c r="H191" s="4"/>
      <c r="I191" s="4"/>
      <c r="J191" s="4"/>
      <c r="K191" s="4"/>
      <c r="L191" s="4"/>
      <c r="M191" s="4"/>
      <c r="N191" s="4"/>
      <c r="O191" s="4"/>
      <c r="P191" s="4"/>
      <c r="Q191" s="4"/>
      <c r="R191" s="4"/>
      <c r="S191" s="9"/>
    </row>
    <row r="192" spans="2:19" ht="12.75">
      <c r="B192" s="14">
        <f>IF(ISBLANK('Liste d''élèves'!C190),"",('Liste d''élèves'!C190))</f>
      </c>
      <c r="C192" s="8"/>
      <c r="D192" s="4"/>
      <c r="E192" s="4"/>
      <c r="F192" s="4"/>
      <c r="G192" s="4"/>
      <c r="H192" s="4"/>
      <c r="I192" s="4"/>
      <c r="J192" s="4"/>
      <c r="K192" s="4"/>
      <c r="L192" s="4"/>
      <c r="M192" s="4"/>
      <c r="N192" s="4"/>
      <c r="O192" s="4"/>
      <c r="P192" s="4"/>
      <c r="Q192" s="4"/>
      <c r="R192" s="4"/>
      <c r="S192" s="9"/>
    </row>
    <row r="193" spans="2:19" ht="12.75">
      <c r="B193" s="14">
        <f>IF(ISBLANK('Liste d''élèves'!C191),"",('Liste d''élèves'!C191))</f>
      </c>
      <c r="C193" s="8"/>
      <c r="D193" s="4"/>
      <c r="E193" s="4"/>
      <c r="F193" s="4"/>
      <c r="G193" s="4"/>
      <c r="H193" s="4"/>
      <c r="I193" s="4"/>
      <c r="J193" s="4"/>
      <c r="K193" s="4"/>
      <c r="L193" s="4"/>
      <c r="M193" s="4"/>
      <c r="N193" s="4"/>
      <c r="O193" s="4"/>
      <c r="P193" s="4"/>
      <c r="Q193" s="4"/>
      <c r="R193" s="4"/>
      <c r="S193" s="9"/>
    </row>
    <row r="194" spans="2:19" ht="12.75">
      <c r="B194" s="14">
        <f>IF(ISBLANK('Liste d''élèves'!C192),"",('Liste d''élèves'!C192))</f>
      </c>
      <c r="C194" s="8"/>
      <c r="D194" s="4"/>
      <c r="E194" s="4"/>
      <c r="F194" s="4"/>
      <c r="G194" s="4"/>
      <c r="H194" s="4"/>
      <c r="I194" s="4"/>
      <c r="J194" s="4"/>
      <c r="K194" s="4"/>
      <c r="L194" s="4"/>
      <c r="M194" s="4"/>
      <c r="N194" s="4"/>
      <c r="O194" s="4"/>
      <c r="P194" s="4"/>
      <c r="Q194" s="4"/>
      <c r="R194" s="4"/>
      <c r="S194" s="9"/>
    </row>
    <row r="195" spans="2:19" ht="12.75">
      <c r="B195" s="14">
        <f>IF(ISBLANK('Liste d''élèves'!C193),"",('Liste d''élèves'!C193))</f>
      </c>
      <c r="C195" s="8"/>
      <c r="D195" s="4"/>
      <c r="E195" s="4"/>
      <c r="F195" s="4"/>
      <c r="G195" s="4"/>
      <c r="H195" s="4"/>
      <c r="I195" s="4"/>
      <c r="J195" s="4"/>
      <c r="K195" s="4"/>
      <c r="L195" s="4"/>
      <c r="M195" s="4"/>
      <c r="N195" s="4"/>
      <c r="O195" s="4"/>
      <c r="P195" s="4"/>
      <c r="Q195" s="4"/>
      <c r="R195" s="4"/>
      <c r="S195" s="9"/>
    </row>
    <row r="196" spans="2:19" ht="12.75">
      <c r="B196" s="14">
        <f>IF(ISBLANK('Liste d''élèves'!C194),"",('Liste d''élèves'!C194))</f>
      </c>
      <c r="C196" s="8"/>
      <c r="D196" s="4"/>
      <c r="E196" s="4"/>
      <c r="F196" s="4"/>
      <c r="G196" s="4"/>
      <c r="H196" s="4"/>
      <c r="I196" s="4"/>
      <c r="J196" s="4"/>
      <c r="K196" s="4"/>
      <c r="L196" s="4"/>
      <c r="M196" s="4"/>
      <c r="N196" s="4"/>
      <c r="O196" s="4"/>
      <c r="P196" s="4"/>
      <c r="Q196" s="4"/>
      <c r="R196" s="4"/>
      <c r="S196" s="9"/>
    </row>
    <row r="197" spans="2:19" ht="12.75">
      <c r="B197" s="14">
        <f>IF(ISBLANK('Liste d''élèves'!C195),"",('Liste d''élèves'!C195))</f>
      </c>
      <c r="C197" s="8"/>
      <c r="D197" s="4"/>
      <c r="E197" s="4"/>
      <c r="F197" s="4"/>
      <c r="G197" s="4"/>
      <c r="H197" s="4"/>
      <c r="I197" s="4"/>
      <c r="J197" s="4"/>
      <c r="K197" s="4"/>
      <c r="L197" s="4"/>
      <c r="M197" s="4"/>
      <c r="N197" s="4"/>
      <c r="O197" s="4"/>
      <c r="P197" s="4"/>
      <c r="Q197" s="4"/>
      <c r="R197" s="4"/>
      <c r="S197" s="9"/>
    </row>
    <row r="198" spans="2:19" ht="12.75">
      <c r="B198" s="14">
        <f>IF(ISBLANK('Liste d''élèves'!C196),"",('Liste d''élèves'!C196))</f>
      </c>
      <c r="C198" s="8"/>
      <c r="D198" s="4"/>
      <c r="E198" s="4"/>
      <c r="F198" s="4"/>
      <c r="G198" s="4"/>
      <c r="H198" s="4"/>
      <c r="I198" s="4"/>
      <c r="J198" s="4"/>
      <c r="K198" s="4"/>
      <c r="L198" s="4"/>
      <c r="M198" s="4"/>
      <c r="N198" s="4"/>
      <c r="O198" s="4"/>
      <c r="P198" s="4"/>
      <c r="Q198" s="4"/>
      <c r="R198" s="4"/>
      <c r="S198" s="9"/>
    </row>
    <row r="199" spans="2:19" ht="12.75">
      <c r="B199" s="14">
        <f>IF(ISBLANK('Liste d''élèves'!C197),"",('Liste d''élèves'!C197))</f>
      </c>
      <c r="C199" s="8"/>
      <c r="D199" s="4"/>
      <c r="E199" s="4"/>
      <c r="F199" s="4"/>
      <c r="G199" s="4"/>
      <c r="H199" s="4"/>
      <c r="I199" s="4"/>
      <c r="J199" s="4"/>
      <c r="K199" s="4"/>
      <c r="L199" s="4"/>
      <c r="M199" s="4"/>
      <c r="N199" s="4"/>
      <c r="O199" s="4"/>
      <c r="P199" s="4"/>
      <c r="Q199" s="4"/>
      <c r="R199" s="4"/>
      <c r="S199" s="9"/>
    </row>
    <row r="200" spans="2:19" ht="12.75">
      <c r="B200" s="14">
        <f>IF(ISBLANK('Liste d''élèves'!C198),"",('Liste d''élèves'!C198))</f>
      </c>
      <c r="C200" s="8"/>
      <c r="D200" s="4"/>
      <c r="E200" s="4"/>
      <c r="F200" s="4"/>
      <c r="G200" s="4"/>
      <c r="H200" s="4"/>
      <c r="I200" s="4"/>
      <c r="J200" s="4"/>
      <c r="K200" s="4"/>
      <c r="L200" s="4"/>
      <c r="M200" s="4"/>
      <c r="N200" s="4"/>
      <c r="O200" s="4"/>
      <c r="P200" s="4"/>
      <c r="Q200" s="4"/>
      <c r="R200" s="4"/>
      <c r="S200" s="9"/>
    </row>
    <row r="201" spans="2:19" ht="12.75">
      <c r="B201" s="14">
        <f>IF(ISBLANK('Liste d''élèves'!C199),"",('Liste d''élèves'!C199))</f>
      </c>
      <c r="C201" s="8"/>
      <c r="D201" s="4"/>
      <c r="E201" s="4"/>
      <c r="F201" s="4"/>
      <c r="G201" s="4"/>
      <c r="H201" s="4"/>
      <c r="I201" s="4"/>
      <c r="J201" s="4"/>
      <c r="K201" s="4"/>
      <c r="L201" s="4"/>
      <c r="M201" s="4"/>
      <c r="N201" s="4"/>
      <c r="O201" s="4"/>
      <c r="P201" s="4"/>
      <c r="Q201" s="4"/>
      <c r="R201" s="4"/>
      <c r="S201" s="9"/>
    </row>
    <row r="202" spans="2:19" ht="12.75">
      <c r="B202" s="14">
        <f>IF(ISBLANK('Liste d''élèves'!C200),"",('Liste d''élèves'!C200))</f>
      </c>
      <c r="C202" s="8"/>
      <c r="D202" s="4"/>
      <c r="E202" s="4"/>
      <c r="F202" s="4"/>
      <c r="G202" s="4"/>
      <c r="H202" s="4"/>
      <c r="I202" s="4"/>
      <c r="J202" s="4"/>
      <c r="K202" s="4"/>
      <c r="L202" s="4"/>
      <c r="M202" s="4"/>
      <c r="N202" s="4"/>
      <c r="O202" s="4"/>
      <c r="P202" s="4"/>
      <c r="Q202" s="4"/>
      <c r="R202" s="4"/>
      <c r="S202" s="9"/>
    </row>
    <row r="203" spans="2:19" ht="12.75">
      <c r="B203" s="14">
        <f>IF(ISBLANK('Liste d''élèves'!C201),"",('Liste d''élèves'!C201))</f>
      </c>
      <c r="C203" s="8"/>
      <c r="D203" s="4"/>
      <c r="E203" s="4"/>
      <c r="F203" s="4"/>
      <c r="G203" s="4"/>
      <c r="H203" s="4"/>
      <c r="I203" s="4"/>
      <c r="J203" s="4"/>
      <c r="K203" s="4"/>
      <c r="L203" s="4"/>
      <c r="M203" s="4"/>
      <c r="N203" s="4"/>
      <c r="O203" s="4"/>
      <c r="P203" s="4"/>
      <c r="Q203" s="4"/>
      <c r="R203" s="4"/>
      <c r="S203" s="9"/>
    </row>
    <row r="204" spans="2:19" ht="12.75">
      <c r="B204" s="14">
        <f>IF(ISBLANK('Liste d''élèves'!C202),"",('Liste d''élèves'!C202))</f>
      </c>
      <c r="C204" s="8"/>
      <c r="D204" s="4"/>
      <c r="E204" s="4"/>
      <c r="F204" s="4"/>
      <c r="G204" s="4"/>
      <c r="H204" s="4"/>
      <c r="I204" s="4"/>
      <c r="J204" s="4"/>
      <c r="K204" s="4"/>
      <c r="L204" s="4"/>
      <c r="M204" s="4"/>
      <c r="N204" s="4"/>
      <c r="O204" s="4"/>
      <c r="P204" s="4"/>
      <c r="Q204" s="4"/>
      <c r="R204" s="4"/>
      <c r="S204" s="9"/>
    </row>
    <row r="205" spans="2:19" ht="12.75">
      <c r="B205" s="14">
        <f>IF(ISBLANK('Liste d''élèves'!C203),"",('Liste d''élèves'!C203))</f>
      </c>
      <c r="C205" s="8"/>
      <c r="D205" s="4"/>
      <c r="E205" s="4"/>
      <c r="F205" s="4"/>
      <c r="G205" s="4"/>
      <c r="H205" s="4"/>
      <c r="I205" s="4"/>
      <c r="J205" s="4"/>
      <c r="K205" s="4"/>
      <c r="L205" s="4"/>
      <c r="M205" s="4"/>
      <c r="N205" s="4"/>
      <c r="O205" s="4"/>
      <c r="P205" s="4"/>
      <c r="Q205" s="4"/>
      <c r="R205" s="4"/>
      <c r="S205" s="9"/>
    </row>
    <row r="206" spans="2:19" ht="12.75">
      <c r="B206" s="14">
        <f>IF(ISBLANK('Liste d''élèves'!C204),"",('Liste d''élèves'!C204))</f>
      </c>
      <c r="C206" s="8"/>
      <c r="D206" s="4"/>
      <c r="E206" s="4"/>
      <c r="F206" s="4"/>
      <c r="G206" s="4"/>
      <c r="H206" s="4"/>
      <c r="I206" s="4"/>
      <c r="J206" s="4"/>
      <c r="K206" s="4"/>
      <c r="L206" s="4"/>
      <c r="M206" s="4"/>
      <c r="N206" s="4"/>
      <c r="O206" s="4"/>
      <c r="P206" s="4"/>
      <c r="Q206" s="4"/>
      <c r="R206" s="4"/>
      <c r="S206" s="9"/>
    </row>
    <row r="207" spans="2:19" ht="12.75">
      <c r="B207" s="14">
        <f>IF(ISBLANK('Liste d''élèves'!C205),"",('Liste d''élèves'!C205))</f>
      </c>
      <c r="C207" s="8"/>
      <c r="D207" s="4"/>
      <c r="E207" s="4"/>
      <c r="F207" s="4"/>
      <c r="G207" s="4"/>
      <c r="H207" s="4"/>
      <c r="I207" s="4"/>
      <c r="J207" s="4"/>
      <c r="K207" s="4"/>
      <c r="L207" s="4"/>
      <c r="M207" s="4"/>
      <c r="N207" s="4"/>
      <c r="O207" s="4"/>
      <c r="P207" s="4"/>
      <c r="Q207" s="4"/>
      <c r="R207" s="4"/>
      <c r="S207" s="9"/>
    </row>
    <row r="208" spans="2:19" ht="13.5" thickBot="1">
      <c r="B208" s="15">
        <f>IF(ISBLANK('Liste d''élèves'!C206),"",('Liste d''élèves'!C206))</f>
      </c>
      <c r="C208" s="10"/>
      <c r="D208" s="11"/>
      <c r="E208" s="11"/>
      <c r="F208" s="11"/>
      <c r="G208" s="11"/>
      <c r="H208" s="11"/>
      <c r="I208" s="11"/>
      <c r="J208" s="11"/>
      <c r="K208" s="11"/>
      <c r="L208" s="11"/>
      <c r="M208" s="11"/>
      <c r="N208" s="11"/>
      <c r="O208" s="11"/>
      <c r="P208" s="11"/>
      <c r="Q208" s="11"/>
      <c r="R208" s="11"/>
      <c r="S208" s="12"/>
    </row>
    <row r="209" spans="2:19" ht="12.75">
      <c r="B209" s="22"/>
      <c r="C209" s="25"/>
      <c r="D209" s="25"/>
      <c r="E209" s="25"/>
      <c r="F209" s="25"/>
      <c r="G209" s="25"/>
      <c r="H209" s="25"/>
      <c r="I209" s="25"/>
      <c r="J209" s="25"/>
      <c r="K209" s="25"/>
      <c r="L209" s="25"/>
      <c r="M209" s="25"/>
      <c r="N209" s="25"/>
      <c r="O209" s="25"/>
      <c r="P209" s="25"/>
      <c r="Q209" s="25"/>
      <c r="R209" s="25"/>
      <c r="S209" s="25"/>
    </row>
    <row r="210" spans="2:19" ht="12.75">
      <c r="B210" s="22"/>
      <c r="C210" s="25"/>
      <c r="D210" s="25"/>
      <c r="E210" s="25"/>
      <c r="F210" s="25"/>
      <c r="G210" s="25"/>
      <c r="H210" s="25"/>
      <c r="I210" s="25"/>
      <c r="J210" s="25"/>
      <c r="K210" s="25"/>
      <c r="L210" s="25"/>
      <c r="M210" s="25"/>
      <c r="N210" s="25"/>
      <c r="O210" s="25"/>
      <c r="P210" s="25"/>
      <c r="Q210" s="25"/>
      <c r="R210" s="25"/>
      <c r="S210" s="25"/>
    </row>
    <row r="211" spans="2:19" ht="12.75">
      <c r="B211" s="22"/>
      <c r="C211" s="25"/>
      <c r="D211" s="25"/>
      <c r="E211" s="25"/>
      <c r="F211" s="25"/>
      <c r="G211" s="25"/>
      <c r="H211" s="25"/>
      <c r="I211" s="25"/>
      <c r="J211" s="25"/>
      <c r="K211" s="25"/>
      <c r="L211" s="25"/>
      <c r="M211" s="25"/>
      <c r="N211" s="25"/>
      <c r="O211" s="25"/>
      <c r="P211" s="25"/>
      <c r="Q211" s="25"/>
      <c r="R211" s="25"/>
      <c r="S211" s="25"/>
    </row>
    <row r="212" spans="2:19" ht="12.75">
      <c r="B212" s="22"/>
      <c r="C212" s="25"/>
      <c r="D212" s="25"/>
      <c r="E212" s="25"/>
      <c r="F212" s="25"/>
      <c r="G212" s="25"/>
      <c r="H212" s="25"/>
      <c r="I212" s="25"/>
      <c r="J212" s="25"/>
      <c r="K212" s="25"/>
      <c r="L212" s="25"/>
      <c r="M212" s="25"/>
      <c r="N212" s="25"/>
      <c r="O212" s="25"/>
      <c r="P212" s="25"/>
      <c r="Q212" s="25"/>
      <c r="R212" s="25"/>
      <c r="S212" s="25"/>
    </row>
    <row r="213" spans="2:19" ht="12.75">
      <c r="B213" s="22"/>
      <c r="C213" s="25"/>
      <c r="D213" s="25"/>
      <c r="E213" s="25"/>
      <c r="F213" s="25"/>
      <c r="G213" s="25"/>
      <c r="H213" s="25"/>
      <c r="I213" s="25"/>
      <c r="J213" s="25"/>
      <c r="K213" s="25"/>
      <c r="L213" s="25"/>
      <c r="M213" s="25"/>
      <c r="N213" s="25"/>
      <c r="O213" s="25"/>
      <c r="P213" s="25"/>
      <c r="Q213" s="25"/>
      <c r="R213" s="25"/>
      <c r="S213" s="25"/>
    </row>
    <row r="214" spans="2:19" ht="12.75">
      <c r="B214" s="22"/>
      <c r="C214" s="25"/>
      <c r="D214" s="25"/>
      <c r="E214" s="25"/>
      <c r="F214" s="25"/>
      <c r="G214" s="25"/>
      <c r="H214" s="25"/>
      <c r="I214" s="25"/>
      <c r="J214" s="25"/>
      <c r="K214" s="25"/>
      <c r="L214" s="25"/>
      <c r="M214" s="25"/>
      <c r="N214" s="25"/>
      <c r="O214" s="25"/>
      <c r="P214" s="25"/>
      <c r="Q214" s="25"/>
      <c r="R214" s="25"/>
      <c r="S214" s="25"/>
    </row>
    <row r="215" spans="2:19" ht="12.75">
      <c r="B215" s="22"/>
      <c r="C215" s="25"/>
      <c r="D215" s="25"/>
      <c r="E215" s="25"/>
      <c r="F215" s="25"/>
      <c r="G215" s="25"/>
      <c r="H215" s="25"/>
      <c r="I215" s="25"/>
      <c r="J215" s="25"/>
      <c r="K215" s="25"/>
      <c r="L215" s="25"/>
      <c r="M215" s="25"/>
      <c r="N215" s="25"/>
      <c r="O215" s="25"/>
      <c r="P215" s="25"/>
      <c r="Q215" s="25"/>
      <c r="R215" s="25"/>
      <c r="S215" s="25"/>
    </row>
    <row r="216" spans="2:19" ht="12.75">
      <c r="B216" s="22"/>
      <c r="C216" s="25"/>
      <c r="D216" s="25"/>
      <c r="E216" s="25"/>
      <c r="F216" s="25"/>
      <c r="G216" s="25"/>
      <c r="H216" s="25"/>
      <c r="I216" s="25"/>
      <c r="J216" s="25"/>
      <c r="K216" s="25"/>
      <c r="L216" s="25"/>
      <c r="M216" s="25"/>
      <c r="N216" s="25"/>
      <c r="O216" s="25"/>
      <c r="P216" s="25"/>
      <c r="Q216" s="25"/>
      <c r="R216" s="25"/>
      <c r="S216" s="25"/>
    </row>
    <row r="217" spans="2:19" ht="12.75">
      <c r="B217" s="22"/>
      <c r="C217" s="25"/>
      <c r="D217" s="25"/>
      <c r="E217" s="25"/>
      <c r="F217" s="25"/>
      <c r="G217" s="25"/>
      <c r="H217" s="25"/>
      <c r="I217" s="25"/>
      <c r="J217" s="25"/>
      <c r="K217" s="25"/>
      <c r="L217" s="25"/>
      <c r="M217" s="25"/>
      <c r="N217" s="25"/>
      <c r="O217" s="25"/>
      <c r="P217" s="25"/>
      <c r="Q217" s="25"/>
      <c r="R217" s="25"/>
      <c r="S217" s="25"/>
    </row>
    <row r="218" spans="2:19" ht="12.75">
      <c r="B218" s="22"/>
      <c r="C218" s="25"/>
      <c r="D218" s="25"/>
      <c r="E218" s="25"/>
      <c r="F218" s="25"/>
      <c r="G218" s="25"/>
      <c r="H218" s="25"/>
      <c r="I218" s="25"/>
      <c r="J218" s="25"/>
      <c r="K218" s="25"/>
      <c r="L218" s="25"/>
      <c r="M218" s="25"/>
      <c r="N218" s="25"/>
      <c r="O218" s="25"/>
      <c r="P218" s="25"/>
      <c r="Q218" s="25"/>
      <c r="R218" s="25"/>
      <c r="S218" s="25"/>
    </row>
    <row r="219" spans="2:19" ht="12.75">
      <c r="B219" s="22"/>
      <c r="C219" s="25"/>
      <c r="D219" s="25"/>
      <c r="E219" s="25"/>
      <c r="F219" s="25"/>
      <c r="G219" s="25"/>
      <c r="H219" s="25"/>
      <c r="I219" s="25"/>
      <c r="J219" s="25"/>
      <c r="K219" s="25"/>
      <c r="L219" s="25"/>
      <c r="M219" s="25"/>
      <c r="N219" s="25"/>
      <c r="O219" s="25"/>
      <c r="P219" s="25"/>
      <c r="Q219" s="25"/>
      <c r="R219" s="25"/>
      <c r="S219" s="25"/>
    </row>
    <row r="220" spans="2:19" ht="12.75">
      <c r="B220" s="22"/>
      <c r="C220" s="25"/>
      <c r="D220" s="25"/>
      <c r="E220" s="25"/>
      <c r="F220" s="25"/>
      <c r="G220" s="25"/>
      <c r="H220" s="25"/>
      <c r="I220" s="25"/>
      <c r="J220" s="25"/>
      <c r="K220" s="25"/>
      <c r="L220" s="25"/>
      <c r="M220" s="25"/>
      <c r="N220" s="25"/>
      <c r="O220" s="25"/>
      <c r="P220" s="25"/>
      <c r="Q220" s="25"/>
      <c r="R220" s="25"/>
      <c r="S220" s="25"/>
    </row>
    <row r="221" spans="2:19" ht="12.75">
      <c r="B221" s="22"/>
      <c r="C221" s="25"/>
      <c r="D221" s="25"/>
      <c r="E221" s="25"/>
      <c r="F221" s="25"/>
      <c r="G221" s="25"/>
      <c r="H221" s="25"/>
      <c r="I221" s="25"/>
      <c r="J221" s="25"/>
      <c r="K221" s="25"/>
      <c r="L221" s="25"/>
      <c r="M221" s="25"/>
      <c r="N221" s="25"/>
      <c r="O221" s="25"/>
      <c r="P221" s="25"/>
      <c r="Q221" s="25"/>
      <c r="R221" s="25"/>
      <c r="S221" s="25"/>
    </row>
    <row r="222" spans="2:19" ht="12.75">
      <c r="B222" s="22"/>
      <c r="C222" s="25"/>
      <c r="D222" s="25"/>
      <c r="E222" s="25"/>
      <c r="F222" s="25"/>
      <c r="G222" s="25"/>
      <c r="H222" s="25"/>
      <c r="I222" s="25"/>
      <c r="J222" s="25"/>
      <c r="K222" s="25"/>
      <c r="L222" s="25"/>
      <c r="M222" s="25"/>
      <c r="N222" s="25"/>
      <c r="O222" s="25"/>
      <c r="P222" s="25"/>
      <c r="Q222" s="25"/>
      <c r="R222" s="25"/>
      <c r="S222" s="25"/>
    </row>
    <row r="223" spans="2:19" ht="12.75">
      <c r="B223" s="22"/>
      <c r="C223" s="25"/>
      <c r="D223" s="25"/>
      <c r="E223" s="25"/>
      <c r="F223" s="25"/>
      <c r="G223" s="25"/>
      <c r="H223" s="25"/>
      <c r="I223" s="25"/>
      <c r="J223" s="25"/>
      <c r="K223" s="25"/>
      <c r="L223" s="25"/>
      <c r="M223" s="25"/>
      <c r="N223" s="25"/>
      <c r="O223" s="25"/>
      <c r="P223" s="25"/>
      <c r="Q223" s="25"/>
      <c r="R223" s="25"/>
      <c r="S223" s="25"/>
    </row>
    <row r="224" spans="2:19" ht="12.75">
      <c r="B224" s="22"/>
      <c r="C224" s="25"/>
      <c r="D224" s="25"/>
      <c r="E224" s="25"/>
      <c r="F224" s="25"/>
      <c r="G224" s="25"/>
      <c r="H224" s="25"/>
      <c r="I224" s="25"/>
      <c r="J224" s="25"/>
      <c r="K224" s="25"/>
      <c r="L224" s="25"/>
      <c r="M224" s="25"/>
      <c r="N224" s="25"/>
      <c r="O224" s="25"/>
      <c r="P224" s="25"/>
      <c r="Q224" s="25"/>
      <c r="R224" s="25"/>
      <c r="S224" s="25"/>
    </row>
    <row r="225" spans="2:19" ht="12.75">
      <c r="B225" s="22"/>
      <c r="C225" s="25"/>
      <c r="D225" s="25"/>
      <c r="E225" s="25"/>
      <c r="F225" s="25"/>
      <c r="G225" s="25"/>
      <c r="H225" s="25"/>
      <c r="I225" s="25"/>
      <c r="J225" s="25"/>
      <c r="K225" s="25"/>
      <c r="L225" s="25"/>
      <c r="M225" s="25"/>
      <c r="N225" s="25"/>
      <c r="O225" s="25"/>
      <c r="P225" s="25"/>
      <c r="Q225" s="25"/>
      <c r="R225" s="25"/>
      <c r="S225" s="25"/>
    </row>
    <row r="226" spans="2:19" ht="12.75">
      <c r="B226" s="22"/>
      <c r="C226" s="25"/>
      <c r="D226" s="25"/>
      <c r="E226" s="25"/>
      <c r="F226" s="25"/>
      <c r="G226" s="25"/>
      <c r="H226" s="25"/>
      <c r="I226" s="25"/>
      <c r="J226" s="25"/>
      <c r="K226" s="25"/>
      <c r="L226" s="25"/>
      <c r="M226" s="25"/>
      <c r="N226" s="25"/>
      <c r="O226" s="25"/>
      <c r="P226" s="25"/>
      <c r="Q226" s="25"/>
      <c r="R226" s="25"/>
      <c r="S226" s="25"/>
    </row>
    <row r="227" spans="2:19" ht="12.75">
      <c r="B227" s="22"/>
      <c r="C227" s="25"/>
      <c r="D227" s="25"/>
      <c r="E227" s="25"/>
      <c r="F227" s="25"/>
      <c r="G227" s="25"/>
      <c r="H227" s="25"/>
      <c r="I227" s="25"/>
      <c r="J227" s="25"/>
      <c r="K227" s="25"/>
      <c r="L227" s="25"/>
      <c r="M227" s="25"/>
      <c r="N227" s="25"/>
      <c r="O227" s="25"/>
      <c r="P227" s="25"/>
      <c r="Q227" s="25"/>
      <c r="R227" s="25"/>
      <c r="S227" s="25"/>
    </row>
    <row r="228" spans="2:19" ht="12.75">
      <c r="B228" s="22"/>
      <c r="C228" s="25"/>
      <c r="D228" s="25"/>
      <c r="E228" s="25"/>
      <c r="F228" s="25"/>
      <c r="G228" s="25"/>
      <c r="H228" s="25"/>
      <c r="I228" s="25"/>
      <c r="J228" s="25"/>
      <c r="K228" s="25"/>
      <c r="L228" s="25"/>
      <c r="M228" s="25"/>
      <c r="N228" s="25"/>
      <c r="O228" s="25"/>
      <c r="P228" s="25"/>
      <c r="Q228" s="25"/>
      <c r="R228" s="25"/>
      <c r="S228" s="25"/>
    </row>
    <row r="229" spans="2:19" ht="12.75">
      <c r="B229" s="22"/>
      <c r="C229" s="25"/>
      <c r="D229" s="25"/>
      <c r="E229" s="25"/>
      <c r="F229" s="25"/>
      <c r="G229" s="25"/>
      <c r="H229" s="25"/>
      <c r="I229" s="25"/>
      <c r="J229" s="25"/>
      <c r="K229" s="25"/>
      <c r="L229" s="25"/>
      <c r="M229" s="25"/>
      <c r="N229" s="25"/>
      <c r="O229" s="25"/>
      <c r="P229" s="25"/>
      <c r="Q229" s="25"/>
      <c r="R229" s="25"/>
      <c r="S229" s="25"/>
    </row>
    <row r="230" spans="2:19" ht="12.75">
      <c r="B230" s="22"/>
      <c r="C230" s="25"/>
      <c r="D230" s="25"/>
      <c r="E230" s="25"/>
      <c r="F230" s="25"/>
      <c r="G230" s="25"/>
      <c r="H230" s="25"/>
      <c r="I230" s="25"/>
      <c r="J230" s="25"/>
      <c r="K230" s="25"/>
      <c r="L230" s="25"/>
      <c r="M230" s="25"/>
      <c r="N230" s="25"/>
      <c r="O230" s="25"/>
      <c r="P230" s="25"/>
      <c r="Q230" s="25"/>
      <c r="R230" s="25"/>
      <c r="S230" s="25"/>
    </row>
    <row r="231" spans="2:19" ht="12.75">
      <c r="B231" s="22"/>
      <c r="C231" s="25"/>
      <c r="D231" s="25"/>
      <c r="E231" s="25"/>
      <c r="F231" s="25"/>
      <c r="G231" s="25"/>
      <c r="H231" s="25"/>
      <c r="I231" s="25"/>
      <c r="J231" s="25"/>
      <c r="K231" s="25"/>
      <c r="L231" s="25"/>
      <c r="M231" s="25"/>
      <c r="N231" s="25"/>
      <c r="O231" s="25"/>
      <c r="P231" s="25"/>
      <c r="Q231" s="25"/>
      <c r="R231" s="25"/>
      <c r="S231" s="25"/>
    </row>
    <row r="232" spans="2:19" ht="12.75">
      <c r="B232" s="22"/>
      <c r="C232" s="25"/>
      <c r="D232" s="25"/>
      <c r="E232" s="25"/>
      <c r="F232" s="25"/>
      <c r="G232" s="25"/>
      <c r="H232" s="25"/>
      <c r="I232" s="25"/>
      <c r="J232" s="25"/>
      <c r="K232" s="25"/>
      <c r="L232" s="25"/>
      <c r="M232" s="25"/>
      <c r="N232" s="25"/>
      <c r="O232" s="25"/>
      <c r="P232" s="25"/>
      <c r="Q232" s="25"/>
      <c r="R232" s="25"/>
      <c r="S232" s="25"/>
    </row>
    <row r="233" spans="2:19" ht="12.75">
      <c r="B233" s="22"/>
      <c r="C233" s="25"/>
      <c r="D233" s="25"/>
      <c r="E233" s="25"/>
      <c r="F233" s="25"/>
      <c r="G233" s="25"/>
      <c r="H233" s="25"/>
      <c r="I233" s="25"/>
      <c r="J233" s="25"/>
      <c r="K233" s="25"/>
      <c r="L233" s="25"/>
      <c r="M233" s="25"/>
      <c r="N233" s="25"/>
      <c r="O233" s="25"/>
      <c r="P233" s="25"/>
      <c r="Q233" s="25"/>
      <c r="R233" s="25"/>
      <c r="S233" s="25"/>
    </row>
    <row r="234" spans="2:19" ht="12.75">
      <c r="B234" s="22"/>
      <c r="C234" s="25"/>
      <c r="D234" s="25"/>
      <c r="E234" s="25"/>
      <c r="F234" s="25"/>
      <c r="G234" s="25"/>
      <c r="H234" s="25"/>
      <c r="I234" s="25"/>
      <c r="J234" s="25"/>
      <c r="K234" s="25"/>
      <c r="L234" s="25"/>
      <c r="M234" s="25"/>
      <c r="N234" s="25"/>
      <c r="O234" s="25"/>
      <c r="P234" s="25"/>
      <c r="Q234" s="25"/>
      <c r="R234" s="25"/>
      <c r="S234" s="25"/>
    </row>
    <row r="235" spans="2:19" ht="12.75">
      <c r="B235" s="22"/>
      <c r="C235" s="25"/>
      <c r="D235" s="25"/>
      <c r="E235" s="25"/>
      <c r="F235" s="25"/>
      <c r="G235" s="25"/>
      <c r="H235" s="25"/>
      <c r="I235" s="25"/>
      <c r="J235" s="25"/>
      <c r="K235" s="25"/>
      <c r="L235" s="25"/>
      <c r="M235" s="25"/>
      <c r="N235" s="25"/>
      <c r="O235" s="25"/>
      <c r="P235" s="25"/>
      <c r="Q235" s="25"/>
      <c r="R235" s="25"/>
      <c r="S235" s="25"/>
    </row>
    <row r="236" spans="2:19" ht="12.75">
      <c r="B236" s="22"/>
      <c r="C236" s="25"/>
      <c r="D236" s="25"/>
      <c r="E236" s="25"/>
      <c r="F236" s="25"/>
      <c r="G236" s="25"/>
      <c r="H236" s="25"/>
      <c r="I236" s="25"/>
      <c r="J236" s="25"/>
      <c r="K236" s="25"/>
      <c r="L236" s="25"/>
      <c r="M236" s="25"/>
      <c r="N236" s="25"/>
      <c r="O236" s="25"/>
      <c r="P236" s="25"/>
      <c r="Q236" s="25"/>
      <c r="R236" s="25"/>
      <c r="S236" s="25"/>
    </row>
    <row r="237" spans="2:19" ht="12.75">
      <c r="B237" s="22"/>
      <c r="C237" s="25"/>
      <c r="D237" s="25"/>
      <c r="E237" s="25"/>
      <c r="F237" s="25"/>
      <c r="G237" s="25"/>
      <c r="H237" s="25"/>
      <c r="I237" s="25"/>
      <c r="J237" s="25"/>
      <c r="K237" s="25"/>
      <c r="L237" s="25"/>
      <c r="M237" s="25"/>
      <c r="N237" s="25"/>
      <c r="O237" s="25"/>
      <c r="P237" s="25"/>
      <c r="Q237" s="25"/>
      <c r="R237" s="25"/>
      <c r="S237" s="25"/>
    </row>
    <row r="238" spans="2:19" ht="12.75">
      <c r="B238" s="22"/>
      <c r="C238" s="25"/>
      <c r="D238" s="25"/>
      <c r="E238" s="25"/>
      <c r="F238" s="25"/>
      <c r="G238" s="25"/>
      <c r="H238" s="25"/>
      <c r="I238" s="25"/>
      <c r="J238" s="25"/>
      <c r="K238" s="25"/>
      <c r="L238" s="25"/>
      <c r="M238" s="25"/>
      <c r="N238" s="25"/>
      <c r="O238" s="25"/>
      <c r="P238" s="25"/>
      <c r="Q238" s="25"/>
      <c r="R238" s="25"/>
      <c r="S238" s="25"/>
    </row>
    <row r="239" spans="2:19" ht="12.75">
      <c r="B239" s="22"/>
      <c r="C239" s="25"/>
      <c r="D239" s="25"/>
      <c r="E239" s="25"/>
      <c r="F239" s="25"/>
      <c r="G239" s="25"/>
      <c r="H239" s="25"/>
      <c r="I239" s="25"/>
      <c r="J239" s="25"/>
      <c r="K239" s="25"/>
      <c r="L239" s="25"/>
      <c r="M239" s="25"/>
      <c r="N239" s="25"/>
      <c r="O239" s="25"/>
      <c r="P239" s="25"/>
      <c r="Q239" s="25"/>
      <c r="R239" s="25"/>
      <c r="S239" s="25"/>
    </row>
    <row r="240" spans="2:19" ht="12.75">
      <c r="B240" s="22"/>
      <c r="C240" s="25"/>
      <c r="D240" s="25"/>
      <c r="E240" s="25"/>
      <c r="F240" s="25"/>
      <c r="G240" s="25"/>
      <c r="H240" s="25"/>
      <c r="I240" s="25"/>
      <c r="J240" s="25"/>
      <c r="K240" s="25"/>
      <c r="L240" s="25"/>
      <c r="M240" s="25"/>
      <c r="N240" s="25"/>
      <c r="O240" s="25"/>
      <c r="P240" s="25"/>
      <c r="Q240" s="25"/>
      <c r="R240" s="25"/>
      <c r="S240" s="25"/>
    </row>
    <row r="241" spans="2:19" ht="12.75">
      <c r="B241" s="22"/>
      <c r="C241" s="25"/>
      <c r="D241" s="25"/>
      <c r="E241" s="25"/>
      <c r="F241" s="25"/>
      <c r="G241" s="25"/>
      <c r="H241" s="25"/>
      <c r="I241" s="25"/>
      <c r="J241" s="25"/>
      <c r="K241" s="25"/>
      <c r="L241" s="25"/>
      <c r="M241" s="25"/>
      <c r="N241" s="25"/>
      <c r="O241" s="25"/>
      <c r="P241" s="25"/>
      <c r="Q241" s="25"/>
      <c r="R241" s="25"/>
      <c r="S241" s="25"/>
    </row>
  </sheetData>
  <mergeCells count="4">
    <mergeCell ref="N2:S2"/>
    <mergeCell ref="N3:S3"/>
    <mergeCell ref="N4:S4"/>
    <mergeCell ref="B2:J3"/>
  </mergeCells>
  <conditionalFormatting sqref="C9:S208">
    <cfRule type="cellIs" priority="1" dxfId="0" operator="equal" stopIfTrue="1">
      <formula>""</formula>
    </cfRule>
    <cfRule type="expression" priority="2" dxfId="1" stopIfTrue="1">
      <formula>OR(C9=1,OR((C9=0),(C9=9)))</formula>
    </cfRule>
    <cfRule type="expression" priority="3" dxfId="2" stopIfTrue="1">
      <formula>AND((C9&lt;&gt;1),(C9&lt;&gt;0),(C9&lt;&gt;9),(C9&lt;&gt;""))</formula>
    </cfRule>
  </conditionalFormatting>
  <printOptions/>
  <pageMargins left="0.5" right="0.28"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F26"/>
  <sheetViews>
    <sheetView workbookViewId="0" topLeftCell="A1">
      <selection activeCell="C27" sqref="C27:C28"/>
    </sheetView>
  </sheetViews>
  <sheetFormatPr defaultColWidth="11.421875" defaultRowHeight="12.75"/>
  <cols>
    <col min="1" max="1" width="3.00390625" style="0" customWidth="1"/>
    <col min="2" max="2" width="22.140625" style="0" customWidth="1"/>
    <col min="3" max="6" width="15.421875" style="0" customWidth="1"/>
  </cols>
  <sheetData>
    <row r="1" s="21" customFormat="1" ht="13.5" thickBot="1"/>
    <row r="2" spans="2:6" s="21" customFormat="1" ht="61.5" customHeight="1" thickBot="1">
      <c r="B2" s="117" t="s">
        <v>44</v>
      </c>
      <c r="C2" s="118"/>
      <c r="D2" s="118"/>
      <c r="E2" s="118"/>
      <c r="F2" s="119"/>
    </row>
    <row r="3" s="21" customFormat="1" ht="12.75"/>
    <row r="4" s="21" customFormat="1" ht="13.5" thickBot="1"/>
    <row r="5" spans="2:6" s="21" customFormat="1" ht="12.75">
      <c r="B5" s="114" t="s">
        <v>45</v>
      </c>
      <c r="C5" s="115"/>
      <c r="D5" s="115"/>
      <c r="E5" s="115"/>
      <c r="F5" s="116"/>
    </row>
    <row r="6" spans="2:6" s="21" customFormat="1" ht="12.75">
      <c r="B6" s="41" t="s">
        <v>2</v>
      </c>
      <c r="C6" s="33" t="s">
        <v>5</v>
      </c>
      <c r="D6" s="33" t="s">
        <v>6</v>
      </c>
      <c r="E6" s="33" t="s">
        <v>7</v>
      </c>
      <c r="F6" s="35" t="s">
        <v>8</v>
      </c>
    </row>
    <row r="7" spans="2:6" s="21" customFormat="1" ht="12.75">
      <c r="B7" s="41" t="s">
        <v>74</v>
      </c>
      <c r="C7" s="37">
        <f>COUNTIF('Bilan par élève'!$F$10:$F$209,"&lt;33%")</f>
        <v>0</v>
      </c>
      <c r="D7" s="37">
        <f>COUNTIF('Bilan par élève'!$F$10:$F$209,"&lt;50%")-C7</f>
        <v>0</v>
      </c>
      <c r="E7" s="37">
        <f>COUNTIF('Bilan par élève'!$F$10:$F$209,"&lt;67%")-D7-C7</f>
        <v>0</v>
      </c>
      <c r="F7" s="38">
        <f>COUNTIF('Bilan par élève'!$F$10:$F$209,"&lt;101%")-E7-D7-C7</f>
        <v>0</v>
      </c>
    </row>
    <row r="8" spans="2:6" s="21" customFormat="1" ht="13.5" thickBot="1">
      <c r="B8" s="42" t="s">
        <v>9</v>
      </c>
      <c r="C8" s="39" t="e">
        <f>C7/SUM($C$7:$F$7)</f>
        <v>#DIV/0!</v>
      </c>
      <c r="D8" s="39" t="e">
        <f>D7/SUM($C$7:$F$7)</f>
        <v>#DIV/0!</v>
      </c>
      <c r="E8" s="39" t="e">
        <f>E7/SUM($C$7:$F$7)</f>
        <v>#DIV/0!</v>
      </c>
      <c r="F8" s="40" t="e">
        <f>F7/SUM($C$7:$F$7)</f>
        <v>#DIV/0!</v>
      </c>
    </row>
    <row r="9" s="21" customFormat="1" ht="12.75"/>
    <row r="10" s="21" customFormat="1" ht="13.5" thickBot="1"/>
    <row r="11" spans="2:6" s="21" customFormat="1" ht="12.75">
      <c r="B11" s="114" t="s">
        <v>46</v>
      </c>
      <c r="C11" s="115"/>
      <c r="D11" s="115"/>
      <c r="E11" s="115"/>
      <c r="F11" s="116"/>
    </row>
    <row r="12" spans="2:6" s="21" customFormat="1" ht="12.75">
      <c r="B12" s="34" t="s">
        <v>2</v>
      </c>
      <c r="C12" s="33" t="s">
        <v>5</v>
      </c>
      <c r="D12" s="33" t="s">
        <v>6</v>
      </c>
      <c r="E12" s="33" t="s">
        <v>7</v>
      </c>
      <c r="F12" s="35" t="s">
        <v>8</v>
      </c>
    </row>
    <row r="13" spans="2:6" s="21" customFormat="1" ht="12.75">
      <c r="B13" s="34" t="s">
        <v>74</v>
      </c>
      <c r="C13" s="37">
        <f>COUNTIF('Bilan par élève'!$C$10:$C$209,"&lt;33%")</f>
        <v>0</v>
      </c>
      <c r="D13" s="37">
        <f>COUNTIF('Bilan par élève'!$C$10:$C$209,"&lt;50%")-C13</f>
        <v>0</v>
      </c>
      <c r="E13" s="37">
        <f>COUNTIF('Bilan par élève'!$C$10:$C$209,"&lt;67%")-D13-C13</f>
        <v>0</v>
      </c>
      <c r="F13" s="38">
        <f>COUNTIF('Bilan par élève'!$C$10:$C$209,"&lt;101%")-E13-D13-C13</f>
        <v>0</v>
      </c>
    </row>
    <row r="14" spans="2:6" s="21" customFormat="1" ht="13.5" thickBot="1">
      <c r="B14" s="36" t="s">
        <v>9</v>
      </c>
      <c r="C14" s="39" t="e">
        <f>C13/SUM($C$7:$F$7)</f>
        <v>#DIV/0!</v>
      </c>
      <c r="D14" s="39" t="e">
        <f>D13/SUM($C$7:$F$7)</f>
        <v>#DIV/0!</v>
      </c>
      <c r="E14" s="39" t="e">
        <f>E13/SUM($C$7:$F$7)</f>
        <v>#DIV/0!</v>
      </c>
      <c r="F14" s="40" t="e">
        <f>F13/SUM($C$7:$F$7)</f>
        <v>#DIV/0!</v>
      </c>
    </row>
    <row r="15" s="21" customFormat="1" ht="12.75"/>
    <row r="16" s="21" customFormat="1" ht="13.5" thickBot="1"/>
    <row r="17" spans="2:6" s="21" customFormat="1" ht="12.75">
      <c r="B17" s="114" t="s">
        <v>47</v>
      </c>
      <c r="C17" s="115"/>
      <c r="D17" s="115"/>
      <c r="E17" s="115"/>
      <c r="F17" s="116"/>
    </row>
    <row r="18" spans="2:6" s="21" customFormat="1" ht="12.75">
      <c r="B18" s="34" t="s">
        <v>2</v>
      </c>
      <c r="C18" s="33" t="s">
        <v>5</v>
      </c>
      <c r="D18" s="33" t="s">
        <v>6</v>
      </c>
      <c r="E18" s="33" t="s">
        <v>7</v>
      </c>
      <c r="F18" s="35" t="s">
        <v>8</v>
      </c>
    </row>
    <row r="19" spans="2:6" s="21" customFormat="1" ht="12.75">
      <c r="B19" s="34" t="s">
        <v>74</v>
      </c>
      <c r="C19" s="37">
        <f>COUNTIF('Bilan par élève'!$D$10:$D$209,"&lt;33%")</f>
        <v>0</v>
      </c>
      <c r="D19" s="37">
        <f>COUNTIF('Bilan par élève'!$D$10:$D$209,"&lt;50%")-C19</f>
        <v>0</v>
      </c>
      <c r="E19" s="37">
        <f>COUNTIF('Bilan par élève'!$D$10:$D$209,"&lt;67%")-D19-C19</f>
        <v>0</v>
      </c>
      <c r="F19" s="38">
        <f>COUNTIF('Bilan par élève'!$D$10:$D$209,"&lt;101%")-E19-D19-C19</f>
        <v>0</v>
      </c>
    </row>
    <row r="20" spans="2:6" s="21" customFormat="1" ht="13.5" thickBot="1">
      <c r="B20" s="36" t="s">
        <v>9</v>
      </c>
      <c r="C20" s="39" t="e">
        <f>C19/SUM($C$7:$F$7)</f>
        <v>#DIV/0!</v>
      </c>
      <c r="D20" s="39" t="e">
        <f>D19/SUM($C$7:$F$7)</f>
        <v>#DIV/0!</v>
      </c>
      <c r="E20" s="39" t="e">
        <f>E19/SUM($C$7:$F$7)</f>
        <v>#DIV/0!</v>
      </c>
      <c r="F20" s="40" t="e">
        <f>F19/SUM($C$7:$F$7)</f>
        <v>#DIV/0!</v>
      </c>
    </row>
    <row r="21" s="21" customFormat="1" ht="12.75"/>
    <row r="22" s="21" customFormat="1" ht="13.5" thickBot="1"/>
    <row r="23" spans="2:6" s="21" customFormat="1" ht="12.75">
      <c r="B23" s="114" t="s">
        <v>48</v>
      </c>
      <c r="C23" s="115"/>
      <c r="D23" s="115"/>
      <c r="E23" s="115"/>
      <c r="F23" s="116"/>
    </row>
    <row r="24" spans="2:6" s="21" customFormat="1" ht="12.75">
      <c r="B24" s="34" t="s">
        <v>2</v>
      </c>
      <c r="C24" s="33" t="s">
        <v>5</v>
      </c>
      <c r="D24" s="33" t="s">
        <v>6</v>
      </c>
      <c r="E24" s="33" t="s">
        <v>7</v>
      </c>
      <c r="F24" s="35" t="s">
        <v>8</v>
      </c>
    </row>
    <row r="25" spans="2:6" s="21" customFormat="1" ht="12.75">
      <c r="B25" s="34" t="s">
        <v>74</v>
      </c>
      <c r="C25" s="37">
        <f>COUNTIF('Bilan par élève'!$E$10:$E$209,"&lt;33%")</f>
        <v>0</v>
      </c>
      <c r="D25" s="37">
        <f>COUNTIF('Bilan par élève'!$E$10:$E$209,"&lt;50%")-C25</f>
        <v>0</v>
      </c>
      <c r="E25" s="37">
        <f>COUNTIF('Bilan par élève'!$E$10:$E$209,"&lt;67%")-D25-C25</f>
        <v>0</v>
      </c>
      <c r="F25" s="38">
        <f>COUNTIF('Bilan par élève'!$E$10:$E$209,"&lt;101%")-E25-D25-C25</f>
        <v>0</v>
      </c>
    </row>
    <row r="26" spans="2:6" s="21" customFormat="1" ht="13.5" thickBot="1">
      <c r="B26" s="36" t="s">
        <v>9</v>
      </c>
      <c r="C26" s="39" t="e">
        <f>C25/SUM($C$7:$F$7)</f>
        <v>#DIV/0!</v>
      </c>
      <c r="D26" s="39" t="e">
        <f>D25/SUM($C$7:$F$7)</f>
        <v>#DIV/0!</v>
      </c>
      <c r="E26" s="39" t="e">
        <f>E25/SUM($C$7:$F$7)</f>
        <v>#DIV/0!</v>
      </c>
      <c r="F26" s="40" t="e">
        <f>F25/SUM($C$7:$F$7)</f>
        <v>#DIV/0!</v>
      </c>
    </row>
    <row r="27" s="21" customFormat="1" ht="12.75"/>
    <row r="28" s="21" customFormat="1" ht="12.75"/>
    <row r="29" s="21" customFormat="1" ht="12.75"/>
    <row r="30" s="21" customFormat="1" ht="12.75"/>
    <row r="31" s="21" customFormat="1" ht="12.75"/>
    <row r="32" s="21" customFormat="1" ht="12.75"/>
    <row r="33" s="21" customFormat="1" ht="12.75"/>
    <row r="34" s="21" customFormat="1" ht="12.75"/>
    <row r="35" s="21" customFormat="1" ht="12.75"/>
    <row r="36" s="21" customFormat="1" ht="12.75"/>
    <row r="37" s="21" customFormat="1" ht="12.75"/>
    <row r="38" s="21" customFormat="1" ht="12.75"/>
    <row r="39" s="21" customFormat="1" ht="12.75"/>
    <row r="40" s="21" customFormat="1" ht="12.75"/>
  </sheetData>
  <mergeCells count="5">
    <mergeCell ref="B23:F23"/>
    <mergeCell ref="B2:F2"/>
    <mergeCell ref="B5:F5"/>
    <mergeCell ref="B11:F11"/>
    <mergeCell ref="B17:F17"/>
  </mergeCells>
  <printOptions/>
  <pageMargins left="0.6" right="0.6"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5"/>
  <sheetViews>
    <sheetView workbookViewId="0" topLeftCell="A2">
      <selection activeCell="D9" sqref="D9:E25"/>
    </sheetView>
  </sheetViews>
  <sheetFormatPr defaultColWidth="11.421875" defaultRowHeight="12.75"/>
  <cols>
    <col min="1" max="1" width="3.421875" style="21" customWidth="1"/>
    <col min="2" max="2" width="6.57421875" style="2" customWidth="1"/>
    <col min="3" max="3" width="16.140625" style="3" customWidth="1"/>
    <col min="4" max="4" width="59.421875" style="16" customWidth="1"/>
    <col min="5" max="5" width="52.421875" style="21" customWidth="1"/>
    <col min="6" max="16384" width="11.421875" style="21" customWidth="1"/>
  </cols>
  <sheetData>
    <row r="1" spans="2:4" ht="13.5" thickBot="1">
      <c r="B1" s="26"/>
      <c r="C1" s="25"/>
      <c r="D1" s="27"/>
    </row>
    <row r="2" spans="2:5" ht="42.75" customHeight="1" thickBot="1">
      <c r="B2" s="117" t="s">
        <v>63</v>
      </c>
      <c r="C2" s="118"/>
      <c r="D2" s="118"/>
      <c r="E2" s="119"/>
    </row>
    <row r="3" spans="2:4" ht="12.75">
      <c r="B3" s="26"/>
      <c r="C3" s="25"/>
      <c r="D3" s="27"/>
    </row>
    <row r="4" spans="2:4" ht="12.75">
      <c r="B4" s="26"/>
      <c r="C4" s="56"/>
      <c r="D4" s="57" t="s">
        <v>32</v>
      </c>
    </row>
    <row r="5" spans="2:4" ht="12.75">
      <c r="B5" s="26"/>
      <c r="C5" s="58"/>
      <c r="D5" s="57" t="s">
        <v>33</v>
      </c>
    </row>
    <row r="6" spans="2:4" ht="12" customHeight="1">
      <c r="B6" s="26"/>
      <c r="C6" s="59"/>
      <c r="D6" s="57" t="s">
        <v>34</v>
      </c>
    </row>
    <row r="7" spans="2:4" ht="10.5" customHeight="1" thickBot="1">
      <c r="B7" s="26"/>
      <c r="C7" s="25"/>
      <c r="D7" s="27"/>
    </row>
    <row r="8" spans="1:5" ht="13.5" thickBot="1">
      <c r="A8" s="28"/>
      <c r="B8" s="81" t="s">
        <v>3</v>
      </c>
      <c r="C8" s="80" t="s">
        <v>2</v>
      </c>
      <c r="D8" s="124" t="s">
        <v>4</v>
      </c>
      <c r="E8" s="125"/>
    </row>
    <row r="9" spans="1:5" ht="12.75">
      <c r="A9" s="29"/>
      <c r="B9" s="78">
        <v>1</v>
      </c>
      <c r="C9" s="79" t="e">
        <f>COUNTIF('Saisie des résultats'!C$9:C$208,1)/(200-COUNTIF('Liste d''élèves'!$C$7:$C$206,""))</f>
        <v>#DIV/0!</v>
      </c>
      <c r="D9" s="126" t="s">
        <v>51</v>
      </c>
      <c r="E9" s="127"/>
    </row>
    <row r="10" spans="1:5" ht="12.75">
      <c r="A10" s="29"/>
      <c r="B10" s="17">
        <v>2</v>
      </c>
      <c r="C10" s="19" t="e">
        <f>COUNTIF('Saisie des résultats'!D$9:D$208,1)/(200-COUNTIF('Liste d''élèves'!$C$7:$C$206,""))</f>
        <v>#DIV/0!</v>
      </c>
      <c r="D10" s="120" t="s">
        <v>52</v>
      </c>
      <c r="E10" s="121"/>
    </row>
    <row r="11" spans="1:5" ht="12.75">
      <c r="A11" s="29"/>
      <c r="B11" s="17">
        <v>3</v>
      </c>
      <c r="C11" s="19" t="e">
        <f>COUNTIF('Saisie des résultats'!E$9:E$208,1)/(200-COUNTIF('Liste d''élèves'!$C$7:$C$206,""))</f>
        <v>#DIV/0!</v>
      </c>
      <c r="D11" s="120" t="s">
        <v>53</v>
      </c>
      <c r="E11" s="121"/>
    </row>
    <row r="12" spans="1:5" ht="12.75">
      <c r="A12" s="29"/>
      <c r="B12" s="17">
        <v>4</v>
      </c>
      <c r="C12" s="19" t="e">
        <f>COUNTIF('Saisie des résultats'!F$9:F$208,1)/(200-COUNTIF('Liste d''élèves'!$C$7:$C$206,""))</f>
        <v>#DIV/0!</v>
      </c>
      <c r="D12" s="120" t="s">
        <v>54</v>
      </c>
      <c r="E12" s="121"/>
    </row>
    <row r="13" spans="1:5" ht="12.75">
      <c r="A13" s="29"/>
      <c r="B13" s="17">
        <v>5</v>
      </c>
      <c r="C13" s="19" t="e">
        <f>COUNTIF('Saisie des résultats'!G$9:G$208,1)/(200-COUNTIF('Liste d''élèves'!$C$7:$C$206,""))</f>
        <v>#DIV/0!</v>
      </c>
      <c r="D13" s="120" t="s">
        <v>55</v>
      </c>
      <c r="E13" s="121"/>
    </row>
    <row r="14" spans="1:5" ht="12.75">
      <c r="A14" s="29"/>
      <c r="B14" s="17">
        <v>6</v>
      </c>
      <c r="C14" s="19" t="e">
        <f>COUNTIF('Saisie des résultats'!H$9:H$208,1)/(200-COUNTIF('Liste d''élèves'!$C$7:$C$206,""))</f>
        <v>#DIV/0!</v>
      </c>
      <c r="D14" s="120" t="s">
        <v>56</v>
      </c>
      <c r="E14" s="121"/>
    </row>
    <row r="15" spans="1:5" ht="12.75">
      <c r="A15" s="29"/>
      <c r="B15" s="17">
        <v>7</v>
      </c>
      <c r="C15" s="19" t="e">
        <f>COUNTIF('Saisie des résultats'!I$9:I$208,1)/(200-COUNTIF('Liste d''élèves'!$C$7:$C$206,""))</f>
        <v>#DIV/0!</v>
      </c>
      <c r="D15" s="120" t="s">
        <v>57</v>
      </c>
      <c r="E15" s="121"/>
    </row>
    <row r="16" spans="1:5" ht="12.75">
      <c r="A16" s="29"/>
      <c r="B16" s="17">
        <v>8</v>
      </c>
      <c r="C16" s="19" t="e">
        <f>COUNTIF('Saisie des résultats'!J$9:J$208,1)/(200-COUNTIF('Liste d''élèves'!$C$7:$C$206,""))</f>
        <v>#DIV/0!</v>
      </c>
      <c r="D16" s="120" t="s">
        <v>58</v>
      </c>
      <c r="E16" s="121"/>
    </row>
    <row r="17" spans="1:5" ht="12.75">
      <c r="A17" s="29"/>
      <c r="B17" s="17">
        <v>9</v>
      </c>
      <c r="C17" s="19" t="e">
        <f>COUNTIF('Saisie des résultats'!K$9:K$208,1)/(200-COUNTIF('Liste d''élèves'!$C$7:$C$206,""))</f>
        <v>#DIV/0!</v>
      </c>
      <c r="D17" s="120" t="s">
        <v>59</v>
      </c>
      <c r="E17" s="121"/>
    </row>
    <row r="18" spans="1:5" ht="12.75">
      <c r="A18" s="29"/>
      <c r="B18" s="17">
        <v>10</v>
      </c>
      <c r="C18" s="19" t="e">
        <f>COUNTIF('Saisie des résultats'!L$9:L$208,1)/(200-COUNTIF('Liste d''élèves'!$C$7:$C$206,""))</f>
        <v>#DIV/0!</v>
      </c>
      <c r="D18" s="120" t="s">
        <v>60</v>
      </c>
      <c r="E18" s="121"/>
    </row>
    <row r="19" spans="1:5" ht="12.75">
      <c r="A19" s="29"/>
      <c r="B19" s="17">
        <v>11</v>
      </c>
      <c r="C19" s="19" t="e">
        <f>COUNTIF('Saisie des résultats'!M$9:M$208,1)/(200-COUNTIF('Liste d''élèves'!$C$7:$C$206,""))</f>
        <v>#DIV/0!</v>
      </c>
      <c r="D19" s="120" t="s">
        <v>61</v>
      </c>
      <c r="E19" s="121"/>
    </row>
    <row r="20" spans="1:5" ht="12.75">
      <c r="A20" s="29"/>
      <c r="B20" s="17">
        <v>12</v>
      </c>
      <c r="C20" s="19" t="e">
        <f>COUNTIF('Saisie des résultats'!N$9:N$208,1)/(200-COUNTIF('Liste d''élèves'!$C$7:$C$206,""))</f>
        <v>#DIV/0!</v>
      </c>
      <c r="D20" s="120" t="s">
        <v>62</v>
      </c>
      <c r="E20" s="121"/>
    </row>
    <row r="21" spans="1:5" ht="12.75">
      <c r="A21" s="29"/>
      <c r="B21" s="17">
        <v>13</v>
      </c>
      <c r="C21" s="19" t="e">
        <f>COUNTIF('Saisie des résultats'!O$9:O$208,1)/(200-COUNTIF('Liste d''élèves'!$C$7:$C$206,""))</f>
        <v>#DIV/0!</v>
      </c>
      <c r="D21" s="120" t="s">
        <v>58</v>
      </c>
      <c r="E21" s="121"/>
    </row>
    <row r="22" spans="1:5" ht="12.75">
      <c r="A22" s="29"/>
      <c r="B22" s="17">
        <v>14</v>
      </c>
      <c r="C22" s="19" t="e">
        <f>COUNTIF('Saisie des résultats'!P$9:P$208,1)/(200-COUNTIF('Liste d''élèves'!$C$7:$C$206,""))</f>
        <v>#DIV/0!</v>
      </c>
      <c r="D22" s="120" t="s">
        <v>58</v>
      </c>
      <c r="E22" s="121"/>
    </row>
    <row r="23" spans="1:5" ht="12.75">
      <c r="A23" s="29"/>
      <c r="B23" s="17">
        <v>15</v>
      </c>
      <c r="C23" s="19" t="e">
        <f>COUNTIF('Saisie des résultats'!Q$9:Q$208,1)/(200-COUNTIF('Liste d''élèves'!$C$7:$C$206,""))</f>
        <v>#DIV/0!</v>
      </c>
      <c r="D23" s="120" t="s">
        <v>58</v>
      </c>
      <c r="E23" s="121"/>
    </row>
    <row r="24" spans="1:5" ht="12.75">
      <c r="A24" s="29"/>
      <c r="B24" s="17">
        <v>16</v>
      </c>
      <c r="C24" s="19" t="e">
        <f>COUNTIF('Saisie des résultats'!R$9:R$208,1)/(200-COUNTIF('Liste d''élèves'!$C$7:$C$206,""))</f>
        <v>#DIV/0!</v>
      </c>
      <c r="D24" s="120" t="s">
        <v>58</v>
      </c>
      <c r="E24" s="121"/>
    </row>
    <row r="25" spans="1:5" ht="13.5" thickBot="1">
      <c r="A25" s="29"/>
      <c r="B25" s="18">
        <v>17</v>
      </c>
      <c r="C25" s="20" t="e">
        <f>COUNTIF('Saisie des résultats'!S$9:S$208,1)/(200-COUNTIF('Liste d''élèves'!$C$7:$C$206,""))</f>
        <v>#DIV/0!</v>
      </c>
      <c r="D25" s="122" t="s">
        <v>58</v>
      </c>
      <c r="E25" s="123"/>
    </row>
    <row r="26" spans="2:4" ht="12.75">
      <c r="B26" s="26"/>
      <c r="C26" s="25"/>
      <c r="D26" s="27"/>
    </row>
    <row r="27" spans="2:4" ht="12.75">
      <c r="B27" s="26"/>
      <c r="C27" s="25"/>
      <c r="D27" s="27"/>
    </row>
    <row r="28" spans="2:4" ht="12.75">
      <c r="B28" s="26"/>
      <c r="C28" s="25"/>
      <c r="D28" s="27"/>
    </row>
    <row r="29" spans="2:4" ht="12.75">
      <c r="B29" s="26"/>
      <c r="C29" s="25"/>
      <c r="D29" s="27"/>
    </row>
    <row r="30" spans="2:4" ht="12.75">
      <c r="B30" s="26"/>
      <c r="C30" s="25"/>
      <c r="D30" s="27"/>
    </row>
    <row r="31" spans="2:4" ht="12.75">
      <c r="B31" s="26"/>
      <c r="C31" s="25"/>
      <c r="D31" s="27"/>
    </row>
    <row r="32" spans="2:4" ht="12.75">
      <c r="B32" s="26"/>
      <c r="C32" s="25"/>
      <c r="D32" s="27"/>
    </row>
    <row r="33" spans="2:4" ht="12.75">
      <c r="B33" s="26"/>
      <c r="C33" s="25"/>
      <c r="D33" s="27"/>
    </row>
    <row r="34" spans="2:4" ht="12.75">
      <c r="B34" s="26"/>
      <c r="C34" s="25"/>
      <c r="D34" s="27"/>
    </row>
    <row r="35" spans="2:4" ht="12.75">
      <c r="B35" s="26"/>
      <c r="C35" s="25"/>
      <c r="D35" s="27"/>
    </row>
    <row r="36" spans="2:4" ht="12.75">
      <c r="B36" s="26"/>
      <c r="C36" s="25"/>
      <c r="D36" s="27"/>
    </row>
    <row r="37" spans="2:4" ht="12.75">
      <c r="B37" s="26"/>
      <c r="C37" s="25"/>
      <c r="D37" s="27"/>
    </row>
    <row r="38" spans="2:4" ht="12.75">
      <c r="B38" s="26"/>
      <c r="C38" s="25"/>
      <c r="D38" s="27"/>
    </row>
    <row r="39" spans="2:4" ht="12.75">
      <c r="B39" s="26"/>
      <c r="C39" s="25"/>
      <c r="D39" s="27"/>
    </row>
    <row r="40" spans="2:4" ht="12.75">
      <c r="B40" s="26"/>
      <c r="C40" s="25"/>
      <c r="D40" s="27"/>
    </row>
    <row r="41" spans="2:4" ht="12.75">
      <c r="B41" s="26"/>
      <c r="C41" s="25"/>
      <c r="D41" s="27"/>
    </row>
    <row r="42" spans="2:4" ht="12.75">
      <c r="B42" s="26"/>
      <c r="C42" s="25"/>
      <c r="D42" s="27"/>
    </row>
    <row r="43" spans="2:4" ht="12.75">
      <c r="B43" s="26"/>
      <c r="C43" s="25"/>
      <c r="D43" s="27"/>
    </row>
    <row r="44" spans="2:4" ht="12.75">
      <c r="B44" s="26"/>
      <c r="C44" s="25"/>
      <c r="D44" s="27"/>
    </row>
    <row r="45" spans="2:4" ht="12.75">
      <c r="B45" s="26"/>
      <c r="C45" s="25"/>
      <c r="D45" s="27"/>
    </row>
  </sheetData>
  <mergeCells count="19">
    <mergeCell ref="B2:E2"/>
    <mergeCell ref="D8:E8"/>
    <mergeCell ref="D9:E9"/>
    <mergeCell ref="D10:E10"/>
    <mergeCell ref="D11:E11"/>
    <mergeCell ref="D12:E12"/>
    <mergeCell ref="D13:E13"/>
    <mergeCell ref="D14:E14"/>
    <mergeCell ref="D15:E15"/>
    <mergeCell ref="D16:E16"/>
    <mergeCell ref="D17:E17"/>
    <mergeCell ref="D18:E18"/>
    <mergeCell ref="D23:E23"/>
    <mergeCell ref="D24:E24"/>
    <mergeCell ref="D25:E25"/>
    <mergeCell ref="D19:E19"/>
    <mergeCell ref="D20:E20"/>
    <mergeCell ref="D21:E21"/>
    <mergeCell ref="D22:E22"/>
  </mergeCells>
  <conditionalFormatting sqref="C9:C25">
    <cfRule type="cellIs" priority="1" dxfId="3" operator="lessThan" stopIfTrue="1">
      <formula>0.5</formula>
    </cfRule>
    <cfRule type="cellIs" priority="2" dxfId="4" operator="between" stopIfTrue="1">
      <formula>0.5</formula>
      <formula>0.8</formula>
    </cfRule>
    <cfRule type="cellIs" priority="3" dxfId="1" operator="greaterThan" stopIfTrue="1">
      <formula>0.8</formula>
    </cfRule>
  </conditionalFormatting>
  <printOptions/>
  <pageMargins left="0.49" right="0.5" top="0.5"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F225"/>
  <sheetViews>
    <sheetView workbookViewId="0" topLeftCell="A1">
      <selection activeCell="C10" sqref="C10"/>
    </sheetView>
  </sheetViews>
  <sheetFormatPr defaultColWidth="11.421875" defaultRowHeight="12.75"/>
  <cols>
    <col min="1" max="1" width="3.57421875" style="21" customWidth="1"/>
    <col min="2" max="2" width="39.8515625" style="1" customWidth="1"/>
    <col min="7" max="16384" width="11.421875" style="21" customWidth="1"/>
  </cols>
  <sheetData>
    <row r="1" spans="2:6" ht="13.5" thickBot="1">
      <c r="B1" s="22"/>
      <c r="C1" s="21"/>
      <c r="D1" s="21"/>
      <c r="E1" s="21"/>
      <c r="F1" s="21"/>
    </row>
    <row r="2" spans="2:6" ht="42" customHeight="1" thickBot="1">
      <c r="B2" s="117" t="s">
        <v>49</v>
      </c>
      <c r="C2" s="118"/>
      <c r="D2" s="118"/>
      <c r="E2" s="118"/>
      <c r="F2" s="119"/>
    </row>
    <row r="3" spans="2:6" ht="12.75" customHeight="1" thickBot="1">
      <c r="B3" s="60"/>
      <c r="C3" s="60"/>
      <c r="D3" s="60"/>
      <c r="E3" s="60"/>
      <c r="F3" s="60"/>
    </row>
    <row r="4" spans="2:6" ht="12.75" customHeight="1">
      <c r="B4" s="60"/>
      <c r="C4" s="61"/>
      <c r="D4" s="132" t="s">
        <v>35</v>
      </c>
      <c r="E4" s="133"/>
      <c r="F4" s="60"/>
    </row>
    <row r="5" spans="2:6" ht="12.75" customHeight="1">
      <c r="B5" s="60"/>
      <c r="C5" s="62"/>
      <c r="D5" s="128" t="s">
        <v>36</v>
      </c>
      <c r="E5" s="129"/>
      <c r="F5" s="60"/>
    </row>
    <row r="6" spans="2:6" ht="12.75" customHeight="1">
      <c r="B6" s="60"/>
      <c r="C6" s="63"/>
      <c r="D6" s="128" t="s">
        <v>50</v>
      </c>
      <c r="E6" s="129"/>
      <c r="F6" s="60"/>
    </row>
    <row r="7" spans="2:6" ht="12.75" customHeight="1" thickBot="1">
      <c r="B7" s="60"/>
      <c r="C7" s="64"/>
      <c r="D7" s="130" t="s">
        <v>37</v>
      </c>
      <c r="E7" s="131"/>
      <c r="F7" s="60"/>
    </row>
    <row r="8" spans="2:6" ht="12.75" customHeight="1" thickBot="1">
      <c r="B8" s="22"/>
      <c r="C8" s="21"/>
      <c r="D8" s="27"/>
      <c r="E8" s="21"/>
      <c r="F8" s="21"/>
    </row>
    <row r="9" spans="3:6" ht="89.25" customHeight="1" thickBot="1">
      <c r="C9" s="69" t="s">
        <v>40</v>
      </c>
      <c r="D9" s="70" t="s">
        <v>41</v>
      </c>
      <c r="E9" s="70" t="s">
        <v>42</v>
      </c>
      <c r="F9" s="71" t="s">
        <v>43</v>
      </c>
    </row>
    <row r="10" spans="2:6" ht="12.75">
      <c r="B10" s="13">
        <f>IF(ISBLANK('Liste d''élèves'!C7),"",('Liste d''élèves'!C7))</f>
      </c>
      <c r="C10" s="30">
        <f>IF(ISBLANK('Liste d''élèves'!C7),"",(IF('Saisie des résultats'!C9=1,1,0)+IF('Saisie des résultats'!D9=1,1,0)+IF('Saisie des résultats'!G9=1,1,0)+IF('Saisie des résultats'!H9=1,1,0)+IF('Saisie des résultats'!I9=1,1,0)+IF('Saisie des résultats'!L9=1,1,0)+IF('Saisie des résultats'!M9=1,1,0)+IF('Saisie des résultats'!N9=1,1,0))/8)</f>
      </c>
      <c r="D10" s="31">
        <f>IF(ISBLANK('Liste d''élèves'!C7),"",(IF('Saisie des résultats'!E9=1,1,0)+IF('Saisie des résultats'!F9=1,1,0))/2)</f>
      </c>
      <c r="E10" s="31">
        <f>IF(ISBLANK('Liste d''élèves'!C7),"",(IF('Saisie des résultats'!J9=1,1,0)+IF('Saisie des résultats'!K9=1,1,0)+IF('Saisie des résultats'!O9=1,1,0)+IF('Saisie des résultats'!P9=1,1,0)+IF('Saisie des résultats'!Q9=1,1,0)+IF('Saisie des résultats'!R9=1,1,0)+IF('Saisie des résultats'!S9=1,1,0))/7)</f>
      </c>
      <c r="F10" s="32">
        <f>IF(ISBLANK('Liste d''élèves'!C7),"",COUNTIF('Saisie des résultats'!C9:S9,1)/17)</f>
      </c>
    </row>
    <row r="11" spans="2:6" ht="12.75">
      <c r="B11" s="14">
        <f>IF(ISBLANK('Liste d''élèves'!C8),"",('Liste d''élèves'!C8))</f>
      </c>
      <c r="C11" s="73">
        <f>IF(ISBLANK('Liste d''élèves'!C8),"",(IF('Saisie des résultats'!C10=1,1,0)+IF('Saisie des résultats'!D10=1,1,0)+IF('Saisie des résultats'!G10=1,1,0)+IF('Saisie des résultats'!H10=1,1,0)+IF('Saisie des résultats'!I10=1,1,0)+IF('Saisie des résultats'!L10=1,1,0)+IF('Saisie des résultats'!M10=1,1,0)+IF('Saisie des résultats'!N10=1,1,0))/8)</f>
      </c>
      <c r="D11" s="72">
        <f>IF(ISBLANK('Liste d''élèves'!C8),"",(IF('Saisie des résultats'!E10=1,1,0)+IF('Saisie des résultats'!F10=1,1,0))/2)</f>
      </c>
      <c r="E11" s="72">
        <f>IF(ISBLANK('Liste d''élèves'!C8),"",(IF('Saisie des résultats'!J10=1,1,0)+IF('Saisie des résultats'!K10=1,1,0)+IF('Saisie des résultats'!O10=1,1,0)+IF('Saisie des résultats'!P10=1,1,0)+IF('Saisie des résultats'!Q10=1,1,0)+IF('Saisie des résultats'!R10=1,1,0)+IF('Saisie des résultats'!S10=1,1,0))/7)</f>
      </c>
      <c r="F11" s="74">
        <f>IF(ISBLANK('Liste d''élèves'!C8),"",COUNTIF('Saisie des résultats'!C10:S10,1)/17)</f>
      </c>
    </row>
    <row r="12" spans="2:6" ht="12.75">
      <c r="B12" s="14">
        <f>IF(ISBLANK('Liste d''élèves'!C9),"",('Liste d''élèves'!C9))</f>
      </c>
      <c r="C12" s="73">
        <f>IF(ISBLANK('Liste d''élèves'!C9),"",(IF('Saisie des résultats'!C11=1,1,0)+IF('Saisie des résultats'!D11=1,1,0)+IF('Saisie des résultats'!G11=1,1,0)+IF('Saisie des résultats'!H11=1,1,0)+IF('Saisie des résultats'!I11=1,1,0)+IF('Saisie des résultats'!L11=1,1,0)+IF('Saisie des résultats'!M11=1,1,0)+IF('Saisie des résultats'!N11=1,1,0))/8)</f>
      </c>
      <c r="D12" s="72">
        <f>IF(ISBLANK('Liste d''élèves'!C9),"",(IF('Saisie des résultats'!E11=1,1,0)+IF('Saisie des résultats'!F11=1,1,0))/2)</f>
      </c>
      <c r="E12" s="72">
        <f>IF(ISBLANK('Liste d''élèves'!C9),"",(IF('Saisie des résultats'!J11=1,1,0)+IF('Saisie des résultats'!K11=1,1,0)+IF('Saisie des résultats'!O11=1,1,0)+IF('Saisie des résultats'!P11=1,1,0)+IF('Saisie des résultats'!Q11=1,1,0)+IF('Saisie des résultats'!R11=1,1,0)+IF('Saisie des résultats'!S11=1,1,0))/7)</f>
      </c>
      <c r="F12" s="74">
        <f>IF(ISBLANK('Liste d''élèves'!C9),"",COUNTIF('Saisie des résultats'!C11:S11,1)/17)</f>
      </c>
    </row>
    <row r="13" spans="2:6" ht="12.75">
      <c r="B13" s="14">
        <f>IF(ISBLANK('Liste d''élèves'!C10),"",('Liste d''élèves'!C10))</f>
      </c>
      <c r="C13" s="73">
        <f>IF(ISBLANK('Liste d''élèves'!C10),"",(IF('Saisie des résultats'!C12=1,1,0)+IF('Saisie des résultats'!D12=1,1,0)+IF('Saisie des résultats'!G12=1,1,0)+IF('Saisie des résultats'!H12=1,1,0)+IF('Saisie des résultats'!I12=1,1,0)+IF('Saisie des résultats'!L12=1,1,0)+IF('Saisie des résultats'!M12=1,1,0)+IF('Saisie des résultats'!N12=1,1,0))/8)</f>
      </c>
      <c r="D13" s="72">
        <f>IF(ISBLANK('Liste d''élèves'!C10),"",(IF('Saisie des résultats'!E12=1,1,0)+IF('Saisie des résultats'!F12=1,1,0))/2)</f>
      </c>
      <c r="E13" s="72">
        <f>IF(ISBLANK('Liste d''élèves'!C10),"",(IF('Saisie des résultats'!J12=1,1,0)+IF('Saisie des résultats'!K12=1,1,0)+IF('Saisie des résultats'!O12=1,1,0)+IF('Saisie des résultats'!P12=1,1,0)+IF('Saisie des résultats'!Q12=1,1,0)+IF('Saisie des résultats'!R12=1,1,0)+IF('Saisie des résultats'!S12=1,1,0))/7)</f>
      </c>
      <c r="F13" s="74">
        <f>IF(ISBLANK('Liste d''élèves'!C10),"",COUNTIF('Saisie des résultats'!C12:S12,1)/17)</f>
      </c>
    </row>
    <row r="14" spans="2:6" ht="12.75">
      <c r="B14" s="14">
        <f>IF(ISBLANK('Liste d''élèves'!C11),"",('Liste d''élèves'!C11))</f>
      </c>
      <c r="C14" s="73">
        <f>IF(ISBLANK('Liste d''élèves'!C11),"",(IF('Saisie des résultats'!C13=1,1,0)+IF('Saisie des résultats'!D13=1,1,0)+IF('Saisie des résultats'!G13=1,1,0)+IF('Saisie des résultats'!H13=1,1,0)+IF('Saisie des résultats'!I13=1,1,0)+IF('Saisie des résultats'!L13=1,1,0)+IF('Saisie des résultats'!M13=1,1,0)+IF('Saisie des résultats'!N13=1,1,0))/8)</f>
      </c>
      <c r="D14" s="72">
        <f>IF(ISBLANK('Liste d''élèves'!C11),"",(IF('Saisie des résultats'!E13=1,1,0)+IF('Saisie des résultats'!F13=1,1,0))/2)</f>
      </c>
      <c r="E14" s="72">
        <f>IF(ISBLANK('Liste d''élèves'!C11),"",(IF('Saisie des résultats'!J13=1,1,0)+IF('Saisie des résultats'!K13=1,1,0)+IF('Saisie des résultats'!O13=1,1,0)+IF('Saisie des résultats'!P13=1,1,0)+IF('Saisie des résultats'!Q13=1,1,0)+IF('Saisie des résultats'!R13=1,1,0)+IF('Saisie des résultats'!S13=1,1,0))/7)</f>
      </c>
      <c r="F14" s="74">
        <f>IF(ISBLANK('Liste d''élèves'!C11),"",COUNTIF('Saisie des résultats'!C13:S13,1)/17)</f>
      </c>
    </row>
    <row r="15" spans="2:6" ht="12.75">
      <c r="B15" s="14">
        <f>IF(ISBLANK('Liste d''élèves'!C12),"",('Liste d''élèves'!C12))</f>
      </c>
      <c r="C15" s="73">
        <f>IF(ISBLANK('Liste d''élèves'!C12),"",(IF('Saisie des résultats'!C14=1,1,0)+IF('Saisie des résultats'!D14=1,1,0)+IF('Saisie des résultats'!G14=1,1,0)+IF('Saisie des résultats'!H14=1,1,0)+IF('Saisie des résultats'!I14=1,1,0)+IF('Saisie des résultats'!L14=1,1,0)+IF('Saisie des résultats'!M14=1,1,0)+IF('Saisie des résultats'!N14=1,1,0))/8)</f>
      </c>
      <c r="D15" s="72">
        <f>IF(ISBLANK('Liste d''élèves'!C12),"",(IF('Saisie des résultats'!E14=1,1,0)+IF('Saisie des résultats'!F14=1,1,0))/2)</f>
      </c>
      <c r="E15" s="72">
        <f>IF(ISBLANK('Liste d''élèves'!C12),"",(IF('Saisie des résultats'!J14=1,1,0)+IF('Saisie des résultats'!K14=1,1,0)+IF('Saisie des résultats'!O14=1,1,0)+IF('Saisie des résultats'!P14=1,1,0)+IF('Saisie des résultats'!Q14=1,1,0)+IF('Saisie des résultats'!R14=1,1,0)+IF('Saisie des résultats'!S14=1,1,0))/7)</f>
      </c>
      <c r="F15" s="74">
        <f>IF(ISBLANK('Liste d''élèves'!C12),"",COUNTIF('Saisie des résultats'!C14:S14,1)/17)</f>
      </c>
    </row>
    <row r="16" spans="2:6" ht="12.75">
      <c r="B16" s="14">
        <f>IF(ISBLANK('Liste d''élèves'!C13),"",('Liste d''élèves'!C13))</f>
      </c>
      <c r="C16" s="73">
        <f>IF(ISBLANK('Liste d''élèves'!C13),"",(IF('Saisie des résultats'!C15=1,1,0)+IF('Saisie des résultats'!D15=1,1,0)+IF('Saisie des résultats'!G15=1,1,0)+IF('Saisie des résultats'!H15=1,1,0)+IF('Saisie des résultats'!I15=1,1,0)+IF('Saisie des résultats'!L15=1,1,0)+IF('Saisie des résultats'!M15=1,1,0)+IF('Saisie des résultats'!N15=1,1,0))/8)</f>
      </c>
      <c r="D16" s="72">
        <f>IF(ISBLANK('Liste d''élèves'!C13),"",(IF('Saisie des résultats'!E15=1,1,0)+IF('Saisie des résultats'!F15=1,1,0))/2)</f>
      </c>
      <c r="E16" s="72">
        <f>IF(ISBLANK('Liste d''élèves'!C13),"",(IF('Saisie des résultats'!J15=1,1,0)+IF('Saisie des résultats'!K15=1,1,0)+IF('Saisie des résultats'!O15=1,1,0)+IF('Saisie des résultats'!P15=1,1,0)+IF('Saisie des résultats'!Q15=1,1,0)+IF('Saisie des résultats'!R15=1,1,0)+IF('Saisie des résultats'!S15=1,1,0))/7)</f>
      </c>
      <c r="F16" s="74">
        <f>IF(ISBLANK('Liste d''élèves'!C13),"",COUNTIF('Saisie des résultats'!C15:S15,1)/17)</f>
      </c>
    </row>
    <row r="17" spans="2:6" ht="12.75">
      <c r="B17" s="14">
        <f>IF(ISBLANK('Liste d''élèves'!C14),"",('Liste d''élèves'!C14))</f>
      </c>
      <c r="C17" s="73">
        <f>IF(ISBLANK('Liste d''élèves'!C14),"",(IF('Saisie des résultats'!C16=1,1,0)+IF('Saisie des résultats'!D16=1,1,0)+IF('Saisie des résultats'!G16=1,1,0)+IF('Saisie des résultats'!H16=1,1,0)+IF('Saisie des résultats'!I16=1,1,0)+IF('Saisie des résultats'!L16=1,1,0)+IF('Saisie des résultats'!M16=1,1,0)+IF('Saisie des résultats'!N16=1,1,0))/8)</f>
      </c>
      <c r="D17" s="72">
        <f>IF(ISBLANK('Liste d''élèves'!C14),"",(IF('Saisie des résultats'!E16=1,1,0)+IF('Saisie des résultats'!F16=1,1,0))/2)</f>
      </c>
      <c r="E17" s="72">
        <f>IF(ISBLANK('Liste d''élèves'!C14),"",(IF('Saisie des résultats'!J16=1,1,0)+IF('Saisie des résultats'!K16=1,1,0)+IF('Saisie des résultats'!O16=1,1,0)+IF('Saisie des résultats'!P16=1,1,0)+IF('Saisie des résultats'!Q16=1,1,0)+IF('Saisie des résultats'!R16=1,1,0)+IF('Saisie des résultats'!S16=1,1,0))/7)</f>
      </c>
      <c r="F17" s="74">
        <f>IF(ISBLANK('Liste d''élèves'!C14),"",COUNTIF('Saisie des résultats'!C16:S16,1)/17)</f>
      </c>
    </row>
    <row r="18" spans="2:6" ht="12.75">
      <c r="B18" s="14">
        <f>IF(ISBLANK('Liste d''élèves'!C15),"",('Liste d''élèves'!C15))</f>
      </c>
      <c r="C18" s="73">
        <f>IF(ISBLANK('Liste d''élèves'!C15),"",(IF('Saisie des résultats'!C17=1,1,0)+IF('Saisie des résultats'!D17=1,1,0)+IF('Saisie des résultats'!G17=1,1,0)+IF('Saisie des résultats'!H17=1,1,0)+IF('Saisie des résultats'!I17=1,1,0)+IF('Saisie des résultats'!L17=1,1,0)+IF('Saisie des résultats'!M17=1,1,0)+IF('Saisie des résultats'!N17=1,1,0))/8)</f>
      </c>
      <c r="D18" s="72">
        <f>IF(ISBLANK('Liste d''élèves'!C15),"",(IF('Saisie des résultats'!E17=1,1,0)+IF('Saisie des résultats'!F17=1,1,0))/2)</f>
      </c>
      <c r="E18" s="72">
        <f>IF(ISBLANK('Liste d''élèves'!C15),"",(IF('Saisie des résultats'!J17=1,1,0)+IF('Saisie des résultats'!K17=1,1,0)+IF('Saisie des résultats'!O17=1,1,0)+IF('Saisie des résultats'!P17=1,1,0)+IF('Saisie des résultats'!Q17=1,1,0)+IF('Saisie des résultats'!R17=1,1,0)+IF('Saisie des résultats'!S17=1,1,0))/7)</f>
      </c>
      <c r="F18" s="74">
        <f>IF(ISBLANK('Liste d''élèves'!C15),"",COUNTIF('Saisie des résultats'!C17:S17,1)/17)</f>
      </c>
    </row>
    <row r="19" spans="2:6" ht="12.75">
      <c r="B19" s="14">
        <f>IF(ISBLANK('Liste d''élèves'!C16),"",('Liste d''élèves'!C16))</f>
      </c>
      <c r="C19" s="73">
        <f>IF(ISBLANK('Liste d''élèves'!C16),"",(IF('Saisie des résultats'!C18=1,1,0)+IF('Saisie des résultats'!D18=1,1,0)+IF('Saisie des résultats'!G18=1,1,0)+IF('Saisie des résultats'!H18=1,1,0)+IF('Saisie des résultats'!I18=1,1,0)+IF('Saisie des résultats'!L18=1,1,0)+IF('Saisie des résultats'!M18=1,1,0)+IF('Saisie des résultats'!N18=1,1,0))/8)</f>
      </c>
      <c r="D19" s="72">
        <f>IF(ISBLANK('Liste d''élèves'!C16),"",(IF('Saisie des résultats'!E18=1,1,0)+IF('Saisie des résultats'!F18=1,1,0))/2)</f>
      </c>
      <c r="E19" s="72">
        <f>IF(ISBLANK('Liste d''élèves'!C16),"",(IF('Saisie des résultats'!J18=1,1,0)+IF('Saisie des résultats'!K18=1,1,0)+IF('Saisie des résultats'!O18=1,1,0)+IF('Saisie des résultats'!P18=1,1,0)+IF('Saisie des résultats'!Q18=1,1,0)+IF('Saisie des résultats'!R18=1,1,0)+IF('Saisie des résultats'!S18=1,1,0))/7)</f>
      </c>
      <c r="F19" s="74">
        <f>IF(ISBLANK('Liste d''élèves'!C16),"",COUNTIF('Saisie des résultats'!C18:S18,1)/17)</f>
      </c>
    </row>
    <row r="20" spans="2:6" ht="12.75">
      <c r="B20" s="14">
        <f>IF(ISBLANK('Liste d''élèves'!C17),"",('Liste d''élèves'!C17))</f>
      </c>
      <c r="C20" s="73">
        <f>IF(ISBLANK('Liste d''élèves'!C17),"",(IF('Saisie des résultats'!C19=1,1,0)+IF('Saisie des résultats'!D19=1,1,0)+IF('Saisie des résultats'!G19=1,1,0)+IF('Saisie des résultats'!H19=1,1,0)+IF('Saisie des résultats'!I19=1,1,0)+IF('Saisie des résultats'!L19=1,1,0)+IF('Saisie des résultats'!M19=1,1,0)+IF('Saisie des résultats'!N19=1,1,0))/8)</f>
      </c>
      <c r="D20" s="72">
        <f>IF(ISBLANK('Liste d''élèves'!C17),"",(IF('Saisie des résultats'!E19=1,1,0)+IF('Saisie des résultats'!F19=1,1,0))/2)</f>
      </c>
      <c r="E20" s="72">
        <f>IF(ISBLANK('Liste d''élèves'!C17),"",(IF('Saisie des résultats'!J19=1,1,0)+IF('Saisie des résultats'!K19=1,1,0)+IF('Saisie des résultats'!O19=1,1,0)+IF('Saisie des résultats'!P19=1,1,0)+IF('Saisie des résultats'!Q19=1,1,0)+IF('Saisie des résultats'!R19=1,1,0)+IF('Saisie des résultats'!S19=1,1,0))/7)</f>
      </c>
      <c r="F20" s="74">
        <f>IF(ISBLANK('Liste d''élèves'!C17),"",COUNTIF('Saisie des résultats'!C19:S19,1)/17)</f>
      </c>
    </row>
    <row r="21" spans="2:6" ht="12.75">
      <c r="B21" s="14">
        <f>IF(ISBLANK('Liste d''élèves'!C18),"",('Liste d''élèves'!C18))</f>
      </c>
      <c r="C21" s="73">
        <f>IF(ISBLANK('Liste d''élèves'!C18),"",(IF('Saisie des résultats'!C20=1,1,0)+IF('Saisie des résultats'!D20=1,1,0)+IF('Saisie des résultats'!G20=1,1,0)+IF('Saisie des résultats'!H20=1,1,0)+IF('Saisie des résultats'!I20=1,1,0)+IF('Saisie des résultats'!L20=1,1,0)+IF('Saisie des résultats'!M20=1,1,0)+IF('Saisie des résultats'!N20=1,1,0))/8)</f>
      </c>
      <c r="D21" s="72">
        <f>IF(ISBLANK('Liste d''élèves'!C18),"",(IF('Saisie des résultats'!E20=1,1,0)+IF('Saisie des résultats'!F20=1,1,0))/2)</f>
      </c>
      <c r="E21" s="72">
        <f>IF(ISBLANK('Liste d''élèves'!C18),"",(IF('Saisie des résultats'!J20=1,1,0)+IF('Saisie des résultats'!K20=1,1,0)+IF('Saisie des résultats'!O20=1,1,0)+IF('Saisie des résultats'!P20=1,1,0)+IF('Saisie des résultats'!Q20=1,1,0)+IF('Saisie des résultats'!R20=1,1,0)+IF('Saisie des résultats'!S20=1,1,0))/7)</f>
      </c>
      <c r="F21" s="74">
        <f>IF(ISBLANK('Liste d''élèves'!C18),"",COUNTIF('Saisie des résultats'!C20:S20,1)/17)</f>
      </c>
    </row>
    <row r="22" spans="2:6" ht="12.75">
      <c r="B22" s="14">
        <f>IF(ISBLANK('Liste d''élèves'!C19),"",('Liste d''élèves'!C19))</f>
      </c>
      <c r="C22" s="73">
        <f>IF(ISBLANK('Liste d''élèves'!C19),"",(IF('Saisie des résultats'!C21=1,1,0)+IF('Saisie des résultats'!D21=1,1,0)+IF('Saisie des résultats'!G21=1,1,0)+IF('Saisie des résultats'!H21=1,1,0)+IF('Saisie des résultats'!I21=1,1,0)+IF('Saisie des résultats'!L21=1,1,0)+IF('Saisie des résultats'!M21=1,1,0)+IF('Saisie des résultats'!N21=1,1,0))/8)</f>
      </c>
      <c r="D22" s="72">
        <f>IF(ISBLANK('Liste d''élèves'!C19),"",(IF('Saisie des résultats'!E21=1,1,0)+IF('Saisie des résultats'!F21=1,1,0))/2)</f>
      </c>
      <c r="E22" s="72">
        <f>IF(ISBLANK('Liste d''élèves'!C19),"",(IF('Saisie des résultats'!J21=1,1,0)+IF('Saisie des résultats'!K21=1,1,0)+IF('Saisie des résultats'!O21=1,1,0)+IF('Saisie des résultats'!P21=1,1,0)+IF('Saisie des résultats'!Q21=1,1,0)+IF('Saisie des résultats'!R21=1,1,0)+IF('Saisie des résultats'!S21=1,1,0))/7)</f>
      </c>
      <c r="F22" s="74">
        <f>IF(ISBLANK('Liste d''élèves'!C19),"",COUNTIF('Saisie des résultats'!C21:S21,1)/17)</f>
      </c>
    </row>
    <row r="23" spans="2:6" ht="12.75">
      <c r="B23" s="14">
        <f>IF(ISBLANK('Liste d''élèves'!C20),"",('Liste d''élèves'!C20))</f>
      </c>
      <c r="C23" s="73">
        <f>IF(ISBLANK('Liste d''élèves'!C20),"",(IF('Saisie des résultats'!C22=1,1,0)+IF('Saisie des résultats'!D22=1,1,0)+IF('Saisie des résultats'!G22=1,1,0)+IF('Saisie des résultats'!H22=1,1,0)+IF('Saisie des résultats'!I22=1,1,0)+IF('Saisie des résultats'!L22=1,1,0)+IF('Saisie des résultats'!M22=1,1,0)+IF('Saisie des résultats'!N22=1,1,0))/8)</f>
      </c>
      <c r="D23" s="72">
        <f>IF(ISBLANK('Liste d''élèves'!C20),"",(IF('Saisie des résultats'!E22=1,1,0)+IF('Saisie des résultats'!F22=1,1,0))/2)</f>
      </c>
      <c r="E23" s="72">
        <f>IF(ISBLANK('Liste d''élèves'!C20),"",(IF('Saisie des résultats'!J22=1,1,0)+IF('Saisie des résultats'!K22=1,1,0)+IF('Saisie des résultats'!O22=1,1,0)+IF('Saisie des résultats'!P22=1,1,0)+IF('Saisie des résultats'!Q22=1,1,0)+IF('Saisie des résultats'!R22=1,1,0)+IF('Saisie des résultats'!S22=1,1,0))/7)</f>
      </c>
      <c r="F23" s="74">
        <f>IF(ISBLANK('Liste d''élèves'!C20),"",COUNTIF('Saisie des résultats'!C22:S22,1)/17)</f>
      </c>
    </row>
    <row r="24" spans="2:6" ht="12.75">
      <c r="B24" s="14">
        <f>IF(ISBLANK('Liste d''élèves'!C21),"",('Liste d''élèves'!C21))</f>
      </c>
      <c r="C24" s="73">
        <f>IF(ISBLANK('Liste d''élèves'!C21),"",(IF('Saisie des résultats'!C23=1,1,0)+IF('Saisie des résultats'!D23=1,1,0)+IF('Saisie des résultats'!G23=1,1,0)+IF('Saisie des résultats'!H23=1,1,0)+IF('Saisie des résultats'!I23=1,1,0)+IF('Saisie des résultats'!L23=1,1,0)+IF('Saisie des résultats'!M23=1,1,0)+IF('Saisie des résultats'!N23=1,1,0))/8)</f>
      </c>
      <c r="D24" s="72">
        <f>IF(ISBLANK('Liste d''élèves'!C21),"",(IF('Saisie des résultats'!E23=1,1,0)+IF('Saisie des résultats'!F23=1,1,0))/2)</f>
      </c>
      <c r="E24" s="72">
        <f>IF(ISBLANK('Liste d''élèves'!C21),"",(IF('Saisie des résultats'!J23=1,1,0)+IF('Saisie des résultats'!K23=1,1,0)+IF('Saisie des résultats'!O23=1,1,0)+IF('Saisie des résultats'!P23=1,1,0)+IF('Saisie des résultats'!Q23=1,1,0)+IF('Saisie des résultats'!R23=1,1,0)+IF('Saisie des résultats'!S23=1,1,0))/7)</f>
      </c>
      <c r="F24" s="74">
        <f>IF(ISBLANK('Liste d''élèves'!C21),"",COUNTIF('Saisie des résultats'!C23:S23,1)/17)</f>
      </c>
    </row>
    <row r="25" spans="2:6" ht="12.75">
      <c r="B25" s="14">
        <f>IF(ISBLANK('Liste d''élèves'!C22),"",('Liste d''élèves'!C22))</f>
      </c>
      <c r="C25" s="73">
        <f>IF(ISBLANK('Liste d''élèves'!C22),"",(IF('Saisie des résultats'!C24=1,1,0)+IF('Saisie des résultats'!D24=1,1,0)+IF('Saisie des résultats'!G24=1,1,0)+IF('Saisie des résultats'!H24=1,1,0)+IF('Saisie des résultats'!I24=1,1,0)+IF('Saisie des résultats'!L24=1,1,0)+IF('Saisie des résultats'!M24=1,1,0)+IF('Saisie des résultats'!N24=1,1,0))/8)</f>
      </c>
      <c r="D25" s="72">
        <f>IF(ISBLANK('Liste d''élèves'!C22),"",(IF('Saisie des résultats'!E24=1,1,0)+IF('Saisie des résultats'!F24=1,1,0))/2)</f>
      </c>
      <c r="E25" s="72">
        <f>IF(ISBLANK('Liste d''élèves'!C22),"",(IF('Saisie des résultats'!J24=1,1,0)+IF('Saisie des résultats'!K24=1,1,0)+IF('Saisie des résultats'!O24=1,1,0)+IF('Saisie des résultats'!P24=1,1,0)+IF('Saisie des résultats'!Q24=1,1,0)+IF('Saisie des résultats'!R24=1,1,0)+IF('Saisie des résultats'!S24=1,1,0))/7)</f>
      </c>
      <c r="F25" s="74">
        <f>IF(ISBLANK('Liste d''élèves'!C22),"",COUNTIF('Saisie des résultats'!C24:S24,1)/17)</f>
      </c>
    </row>
    <row r="26" spans="2:6" ht="12.75">
      <c r="B26" s="14">
        <f>IF(ISBLANK('Liste d''élèves'!C23),"",('Liste d''élèves'!C23))</f>
      </c>
      <c r="C26" s="73">
        <f>IF(ISBLANK('Liste d''élèves'!C23),"",(IF('Saisie des résultats'!C25=1,1,0)+IF('Saisie des résultats'!D25=1,1,0)+IF('Saisie des résultats'!G25=1,1,0)+IF('Saisie des résultats'!H25=1,1,0)+IF('Saisie des résultats'!I25=1,1,0)+IF('Saisie des résultats'!L25=1,1,0)+IF('Saisie des résultats'!M25=1,1,0)+IF('Saisie des résultats'!N25=1,1,0))/8)</f>
      </c>
      <c r="D26" s="72">
        <f>IF(ISBLANK('Liste d''élèves'!C23),"",(IF('Saisie des résultats'!E25=1,1,0)+IF('Saisie des résultats'!F25=1,1,0))/2)</f>
      </c>
      <c r="E26" s="72">
        <f>IF(ISBLANK('Liste d''élèves'!C23),"",(IF('Saisie des résultats'!J25=1,1,0)+IF('Saisie des résultats'!K25=1,1,0)+IF('Saisie des résultats'!O25=1,1,0)+IF('Saisie des résultats'!P25=1,1,0)+IF('Saisie des résultats'!Q25=1,1,0)+IF('Saisie des résultats'!R25=1,1,0)+IF('Saisie des résultats'!S25=1,1,0))/7)</f>
      </c>
      <c r="F26" s="74">
        <f>IF(ISBLANK('Liste d''élèves'!C23),"",COUNTIF('Saisie des résultats'!C25:S25,1)/17)</f>
      </c>
    </row>
    <row r="27" spans="2:6" ht="12.75">
      <c r="B27" s="14">
        <f>IF(ISBLANK('Liste d''élèves'!C24),"",('Liste d''élèves'!C24))</f>
      </c>
      <c r="C27" s="73">
        <f>IF(ISBLANK('Liste d''élèves'!C24),"",(IF('Saisie des résultats'!C26=1,1,0)+IF('Saisie des résultats'!D26=1,1,0)+IF('Saisie des résultats'!G26=1,1,0)+IF('Saisie des résultats'!H26=1,1,0)+IF('Saisie des résultats'!I26=1,1,0)+IF('Saisie des résultats'!L26=1,1,0)+IF('Saisie des résultats'!M26=1,1,0)+IF('Saisie des résultats'!N26=1,1,0))/8)</f>
      </c>
      <c r="D27" s="72">
        <f>IF(ISBLANK('Liste d''élèves'!C24),"",(IF('Saisie des résultats'!E26=1,1,0)+IF('Saisie des résultats'!F26=1,1,0))/2)</f>
      </c>
      <c r="E27" s="72">
        <f>IF(ISBLANK('Liste d''élèves'!C24),"",(IF('Saisie des résultats'!J26=1,1,0)+IF('Saisie des résultats'!K26=1,1,0)+IF('Saisie des résultats'!O26=1,1,0)+IF('Saisie des résultats'!P26=1,1,0)+IF('Saisie des résultats'!Q26=1,1,0)+IF('Saisie des résultats'!R26=1,1,0)+IF('Saisie des résultats'!S26=1,1,0))/7)</f>
      </c>
      <c r="F27" s="74">
        <f>IF(ISBLANK('Liste d''élèves'!C24),"",COUNTIF('Saisie des résultats'!C26:S26,1)/17)</f>
      </c>
    </row>
    <row r="28" spans="2:6" ht="12.75">
      <c r="B28" s="14">
        <f>IF(ISBLANK('Liste d''élèves'!C25),"",('Liste d''élèves'!C25))</f>
      </c>
      <c r="C28" s="73">
        <f>IF(ISBLANK('Liste d''élèves'!C25),"",(IF('Saisie des résultats'!C27=1,1,0)+IF('Saisie des résultats'!D27=1,1,0)+IF('Saisie des résultats'!G27=1,1,0)+IF('Saisie des résultats'!H27=1,1,0)+IF('Saisie des résultats'!I27=1,1,0)+IF('Saisie des résultats'!L27=1,1,0)+IF('Saisie des résultats'!M27=1,1,0)+IF('Saisie des résultats'!N27=1,1,0))/8)</f>
      </c>
      <c r="D28" s="72">
        <f>IF(ISBLANK('Liste d''élèves'!C25),"",(IF('Saisie des résultats'!E27=1,1,0)+IF('Saisie des résultats'!F27=1,1,0))/2)</f>
      </c>
      <c r="E28" s="72">
        <f>IF(ISBLANK('Liste d''élèves'!C25),"",(IF('Saisie des résultats'!J27=1,1,0)+IF('Saisie des résultats'!K27=1,1,0)+IF('Saisie des résultats'!O27=1,1,0)+IF('Saisie des résultats'!P27=1,1,0)+IF('Saisie des résultats'!Q27=1,1,0)+IF('Saisie des résultats'!R27=1,1,0)+IF('Saisie des résultats'!S27=1,1,0))/7)</f>
      </c>
      <c r="F28" s="74">
        <f>IF(ISBLANK('Liste d''élèves'!C25),"",COUNTIF('Saisie des résultats'!C27:S27,1)/17)</f>
      </c>
    </row>
    <row r="29" spans="2:6" ht="12.75">
      <c r="B29" s="14">
        <f>IF(ISBLANK('Liste d''élèves'!C26),"",('Liste d''élèves'!C26))</f>
      </c>
      <c r="C29" s="73">
        <f>IF(ISBLANK('Liste d''élèves'!C26),"",(IF('Saisie des résultats'!C28=1,1,0)+IF('Saisie des résultats'!D28=1,1,0)+IF('Saisie des résultats'!G28=1,1,0)+IF('Saisie des résultats'!H28=1,1,0)+IF('Saisie des résultats'!I28=1,1,0)+IF('Saisie des résultats'!L28=1,1,0)+IF('Saisie des résultats'!M28=1,1,0)+IF('Saisie des résultats'!N28=1,1,0))/8)</f>
      </c>
      <c r="D29" s="72">
        <f>IF(ISBLANK('Liste d''élèves'!C26),"",(IF('Saisie des résultats'!E28=1,1,0)+IF('Saisie des résultats'!F28=1,1,0))/2)</f>
      </c>
      <c r="E29" s="72">
        <f>IF(ISBLANK('Liste d''élèves'!C26),"",(IF('Saisie des résultats'!J28=1,1,0)+IF('Saisie des résultats'!K28=1,1,0)+IF('Saisie des résultats'!O28=1,1,0)+IF('Saisie des résultats'!P28=1,1,0)+IF('Saisie des résultats'!Q28=1,1,0)+IF('Saisie des résultats'!R28=1,1,0)+IF('Saisie des résultats'!S28=1,1,0))/7)</f>
      </c>
      <c r="F29" s="74">
        <f>IF(ISBLANK('Liste d''élèves'!C26),"",COUNTIF('Saisie des résultats'!C28:S28,1)/17)</f>
      </c>
    </row>
    <row r="30" spans="2:6" ht="12.75">
      <c r="B30" s="14">
        <f>IF(ISBLANK('Liste d''élèves'!C27),"",('Liste d''élèves'!C27))</f>
      </c>
      <c r="C30" s="73">
        <f>IF(ISBLANK('Liste d''élèves'!C27),"",(IF('Saisie des résultats'!C29=1,1,0)+IF('Saisie des résultats'!D29=1,1,0)+IF('Saisie des résultats'!G29=1,1,0)+IF('Saisie des résultats'!H29=1,1,0)+IF('Saisie des résultats'!I29=1,1,0)+IF('Saisie des résultats'!L29=1,1,0)+IF('Saisie des résultats'!M29=1,1,0)+IF('Saisie des résultats'!N29=1,1,0))/8)</f>
      </c>
      <c r="D30" s="72">
        <f>IF(ISBLANK('Liste d''élèves'!C27),"",(IF('Saisie des résultats'!E29=1,1,0)+IF('Saisie des résultats'!F29=1,1,0))/2)</f>
      </c>
      <c r="E30" s="72">
        <f>IF(ISBLANK('Liste d''élèves'!C27),"",(IF('Saisie des résultats'!J29=1,1,0)+IF('Saisie des résultats'!K29=1,1,0)+IF('Saisie des résultats'!O29=1,1,0)+IF('Saisie des résultats'!P29=1,1,0)+IF('Saisie des résultats'!Q29=1,1,0)+IF('Saisie des résultats'!R29=1,1,0)+IF('Saisie des résultats'!S29=1,1,0))/7)</f>
      </c>
      <c r="F30" s="74">
        <f>IF(ISBLANK('Liste d''élèves'!C27),"",COUNTIF('Saisie des résultats'!C29:S29,1)/17)</f>
      </c>
    </row>
    <row r="31" spans="2:6" ht="12.75">
      <c r="B31" s="14">
        <f>IF(ISBLANK('Liste d''élèves'!C28),"",('Liste d''élèves'!C28))</f>
      </c>
      <c r="C31" s="73">
        <f>IF(ISBLANK('Liste d''élèves'!C28),"",(IF('Saisie des résultats'!C30=1,1,0)+IF('Saisie des résultats'!D30=1,1,0)+IF('Saisie des résultats'!G30=1,1,0)+IF('Saisie des résultats'!H30=1,1,0)+IF('Saisie des résultats'!I30=1,1,0)+IF('Saisie des résultats'!L30=1,1,0)+IF('Saisie des résultats'!M30=1,1,0)+IF('Saisie des résultats'!N30=1,1,0))/8)</f>
      </c>
      <c r="D31" s="72">
        <f>IF(ISBLANK('Liste d''élèves'!C28),"",(IF('Saisie des résultats'!E30=1,1,0)+IF('Saisie des résultats'!F30=1,1,0))/2)</f>
      </c>
      <c r="E31" s="72">
        <f>IF(ISBLANK('Liste d''élèves'!C28),"",(IF('Saisie des résultats'!J30=1,1,0)+IF('Saisie des résultats'!K30=1,1,0)+IF('Saisie des résultats'!O30=1,1,0)+IF('Saisie des résultats'!P30=1,1,0)+IF('Saisie des résultats'!Q30=1,1,0)+IF('Saisie des résultats'!R30=1,1,0)+IF('Saisie des résultats'!S30=1,1,0))/7)</f>
      </c>
      <c r="F31" s="74">
        <f>IF(ISBLANK('Liste d''élèves'!C28),"",COUNTIF('Saisie des résultats'!C30:S30,1)/17)</f>
      </c>
    </row>
    <row r="32" spans="2:6" ht="12.75">
      <c r="B32" s="14">
        <f>IF(ISBLANK('Liste d''élèves'!C29),"",('Liste d''élèves'!C29))</f>
      </c>
      <c r="C32" s="73">
        <f>IF(ISBLANK('Liste d''élèves'!C29),"",(IF('Saisie des résultats'!C31=1,1,0)+IF('Saisie des résultats'!D31=1,1,0)+IF('Saisie des résultats'!G31=1,1,0)+IF('Saisie des résultats'!H31=1,1,0)+IF('Saisie des résultats'!I31=1,1,0)+IF('Saisie des résultats'!L31=1,1,0)+IF('Saisie des résultats'!M31=1,1,0)+IF('Saisie des résultats'!N31=1,1,0))/8)</f>
      </c>
      <c r="D32" s="72">
        <f>IF(ISBLANK('Liste d''élèves'!C29),"",(IF('Saisie des résultats'!E31=1,1,0)+IF('Saisie des résultats'!F31=1,1,0))/2)</f>
      </c>
      <c r="E32" s="72">
        <f>IF(ISBLANK('Liste d''élèves'!C29),"",(IF('Saisie des résultats'!J31=1,1,0)+IF('Saisie des résultats'!K31=1,1,0)+IF('Saisie des résultats'!O31=1,1,0)+IF('Saisie des résultats'!P31=1,1,0)+IF('Saisie des résultats'!Q31=1,1,0)+IF('Saisie des résultats'!R31=1,1,0)+IF('Saisie des résultats'!S31=1,1,0))/7)</f>
      </c>
      <c r="F32" s="74">
        <f>IF(ISBLANK('Liste d''élèves'!C29),"",COUNTIF('Saisie des résultats'!C31:S31,1)/17)</f>
      </c>
    </row>
    <row r="33" spans="2:6" ht="12.75">
      <c r="B33" s="14">
        <f>IF(ISBLANK('Liste d''élèves'!C30),"",('Liste d''élèves'!C30))</f>
      </c>
      <c r="C33" s="73">
        <f>IF(ISBLANK('Liste d''élèves'!C30),"",(IF('Saisie des résultats'!C32=1,1,0)+IF('Saisie des résultats'!D32=1,1,0)+IF('Saisie des résultats'!G32=1,1,0)+IF('Saisie des résultats'!H32=1,1,0)+IF('Saisie des résultats'!I32=1,1,0)+IF('Saisie des résultats'!L32=1,1,0)+IF('Saisie des résultats'!M32=1,1,0)+IF('Saisie des résultats'!N32=1,1,0))/8)</f>
      </c>
      <c r="D33" s="72">
        <f>IF(ISBLANK('Liste d''élèves'!C30),"",(IF('Saisie des résultats'!E32=1,1,0)+IF('Saisie des résultats'!F32=1,1,0))/2)</f>
      </c>
      <c r="E33" s="72">
        <f>IF(ISBLANK('Liste d''élèves'!C30),"",(IF('Saisie des résultats'!J32=1,1,0)+IF('Saisie des résultats'!K32=1,1,0)+IF('Saisie des résultats'!O32=1,1,0)+IF('Saisie des résultats'!P32=1,1,0)+IF('Saisie des résultats'!Q32=1,1,0)+IF('Saisie des résultats'!R32=1,1,0)+IF('Saisie des résultats'!S32=1,1,0))/7)</f>
      </c>
      <c r="F33" s="74">
        <f>IF(ISBLANK('Liste d''élèves'!C30),"",COUNTIF('Saisie des résultats'!C32:S32,1)/17)</f>
      </c>
    </row>
    <row r="34" spans="2:6" ht="12.75">
      <c r="B34" s="14">
        <f>IF(ISBLANK('Liste d''élèves'!C31),"",('Liste d''élèves'!C31))</f>
      </c>
      <c r="C34" s="73">
        <f>IF(ISBLANK('Liste d''élèves'!C31),"",(IF('Saisie des résultats'!C33=1,1,0)+IF('Saisie des résultats'!D33=1,1,0)+IF('Saisie des résultats'!G33=1,1,0)+IF('Saisie des résultats'!H33=1,1,0)+IF('Saisie des résultats'!I33=1,1,0)+IF('Saisie des résultats'!L33=1,1,0)+IF('Saisie des résultats'!M33=1,1,0)+IF('Saisie des résultats'!N33=1,1,0))/8)</f>
      </c>
      <c r="D34" s="72">
        <f>IF(ISBLANK('Liste d''élèves'!C31),"",(IF('Saisie des résultats'!E33=1,1,0)+IF('Saisie des résultats'!F33=1,1,0))/2)</f>
      </c>
      <c r="E34" s="72">
        <f>IF(ISBLANK('Liste d''élèves'!C31),"",(IF('Saisie des résultats'!J33=1,1,0)+IF('Saisie des résultats'!K33=1,1,0)+IF('Saisie des résultats'!O33=1,1,0)+IF('Saisie des résultats'!P33=1,1,0)+IF('Saisie des résultats'!Q33=1,1,0)+IF('Saisie des résultats'!R33=1,1,0)+IF('Saisie des résultats'!S33=1,1,0))/7)</f>
      </c>
      <c r="F34" s="74">
        <f>IF(ISBLANK('Liste d''élèves'!C31),"",COUNTIF('Saisie des résultats'!C33:S33,1)/17)</f>
      </c>
    </row>
    <row r="35" spans="2:6" ht="12.75">
      <c r="B35" s="14">
        <f>IF(ISBLANK('Liste d''élèves'!C32),"",('Liste d''élèves'!C32))</f>
      </c>
      <c r="C35" s="73">
        <f>IF(ISBLANK('Liste d''élèves'!C32),"",(IF('Saisie des résultats'!C34=1,1,0)+IF('Saisie des résultats'!D34=1,1,0)+IF('Saisie des résultats'!G34=1,1,0)+IF('Saisie des résultats'!H34=1,1,0)+IF('Saisie des résultats'!I34=1,1,0)+IF('Saisie des résultats'!L34=1,1,0)+IF('Saisie des résultats'!M34=1,1,0)+IF('Saisie des résultats'!N34=1,1,0))/8)</f>
      </c>
      <c r="D35" s="72">
        <f>IF(ISBLANK('Liste d''élèves'!C32),"",(IF('Saisie des résultats'!E34=1,1,0)+IF('Saisie des résultats'!F34=1,1,0))/2)</f>
      </c>
      <c r="E35" s="72">
        <f>IF(ISBLANK('Liste d''élèves'!C32),"",(IF('Saisie des résultats'!J34=1,1,0)+IF('Saisie des résultats'!K34=1,1,0)+IF('Saisie des résultats'!O34=1,1,0)+IF('Saisie des résultats'!P34=1,1,0)+IF('Saisie des résultats'!Q34=1,1,0)+IF('Saisie des résultats'!R34=1,1,0)+IF('Saisie des résultats'!S34=1,1,0))/7)</f>
      </c>
      <c r="F35" s="74">
        <f>IF(ISBLANK('Liste d''élèves'!C32),"",COUNTIF('Saisie des résultats'!C34:S34,1)/17)</f>
      </c>
    </row>
    <row r="36" spans="2:6" ht="12.75">
      <c r="B36" s="14">
        <f>IF(ISBLANK('Liste d''élèves'!C33),"",('Liste d''élèves'!C33))</f>
      </c>
      <c r="C36" s="73">
        <f>IF(ISBLANK('Liste d''élèves'!C33),"",(IF('Saisie des résultats'!C35=1,1,0)+IF('Saisie des résultats'!D35=1,1,0)+IF('Saisie des résultats'!G35=1,1,0)+IF('Saisie des résultats'!H35=1,1,0)+IF('Saisie des résultats'!I35=1,1,0)+IF('Saisie des résultats'!L35=1,1,0)+IF('Saisie des résultats'!M35=1,1,0)+IF('Saisie des résultats'!N35=1,1,0))/8)</f>
      </c>
      <c r="D36" s="72">
        <f>IF(ISBLANK('Liste d''élèves'!C33),"",(IF('Saisie des résultats'!E35=1,1,0)+IF('Saisie des résultats'!F35=1,1,0))/2)</f>
      </c>
      <c r="E36" s="72">
        <f>IF(ISBLANK('Liste d''élèves'!C33),"",(IF('Saisie des résultats'!J35=1,1,0)+IF('Saisie des résultats'!K35=1,1,0)+IF('Saisie des résultats'!O35=1,1,0)+IF('Saisie des résultats'!P35=1,1,0)+IF('Saisie des résultats'!Q35=1,1,0)+IF('Saisie des résultats'!R35=1,1,0)+IF('Saisie des résultats'!S35=1,1,0))/7)</f>
      </c>
      <c r="F36" s="74">
        <f>IF(ISBLANK('Liste d''élèves'!C33),"",COUNTIF('Saisie des résultats'!C35:S35,1)/17)</f>
      </c>
    </row>
    <row r="37" spans="2:6" ht="12.75">
      <c r="B37" s="14">
        <f>IF(ISBLANK('Liste d''élèves'!C34),"",('Liste d''élèves'!C34))</f>
      </c>
      <c r="C37" s="73">
        <f>IF(ISBLANK('Liste d''élèves'!C34),"",(IF('Saisie des résultats'!C36=1,1,0)+IF('Saisie des résultats'!D36=1,1,0)+IF('Saisie des résultats'!G36=1,1,0)+IF('Saisie des résultats'!H36=1,1,0)+IF('Saisie des résultats'!I36=1,1,0)+IF('Saisie des résultats'!L36=1,1,0)+IF('Saisie des résultats'!M36=1,1,0)+IF('Saisie des résultats'!N36=1,1,0))/8)</f>
      </c>
      <c r="D37" s="72">
        <f>IF(ISBLANK('Liste d''élèves'!C34),"",(IF('Saisie des résultats'!E36=1,1,0)+IF('Saisie des résultats'!F36=1,1,0))/2)</f>
      </c>
      <c r="E37" s="72">
        <f>IF(ISBLANK('Liste d''élèves'!C34),"",(IF('Saisie des résultats'!J36=1,1,0)+IF('Saisie des résultats'!K36=1,1,0)+IF('Saisie des résultats'!O36=1,1,0)+IF('Saisie des résultats'!P36=1,1,0)+IF('Saisie des résultats'!Q36=1,1,0)+IF('Saisie des résultats'!R36=1,1,0)+IF('Saisie des résultats'!S36=1,1,0))/7)</f>
      </c>
      <c r="F37" s="74">
        <f>IF(ISBLANK('Liste d''élèves'!C34),"",COUNTIF('Saisie des résultats'!C36:S36,1)/17)</f>
      </c>
    </row>
    <row r="38" spans="2:6" ht="12.75">
      <c r="B38" s="14">
        <f>IF(ISBLANK('Liste d''élèves'!C35),"",('Liste d''élèves'!C35))</f>
      </c>
      <c r="C38" s="73">
        <f>IF(ISBLANK('Liste d''élèves'!C35),"",(IF('Saisie des résultats'!C37=1,1,0)+IF('Saisie des résultats'!D37=1,1,0)+IF('Saisie des résultats'!G37=1,1,0)+IF('Saisie des résultats'!H37=1,1,0)+IF('Saisie des résultats'!I37=1,1,0)+IF('Saisie des résultats'!L37=1,1,0)+IF('Saisie des résultats'!M37=1,1,0)+IF('Saisie des résultats'!N37=1,1,0))/8)</f>
      </c>
      <c r="D38" s="72">
        <f>IF(ISBLANK('Liste d''élèves'!C35),"",(IF('Saisie des résultats'!E37=1,1,0)+IF('Saisie des résultats'!F37=1,1,0))/2)</f>
      </c>
      <c r="E38" s="72">
        <f>IF(ISBLANK('Liste d''élèves'!C35),"",(IF('Saisie des résultats'!J37=1,1,0)+IF('Saisie des résultats'!K37=1,1,0)+IF('Saisie des résultats'!O37=1,1,0)+IF('Saisie des résultats'!P37=1,1,0)+IF('Saisie des résultats'!Q37=1,1,0)+IF('Saisie des résultats'!R37=1,1,0)+IF('Saisie des résultats'!S37=1,1,0))/7)</f>
      </c>
      <c r="F38" s="74">
        <f>IF(ISBLANK('Liste d''élèves'!C35),"",COUNTIF('Saisie des résultats'!C37:S37,1)/17)</f>
      </c>
    </row>
    <row r="39" spans="2:6" ht="12.75">
      <c r="B39" s="14">
        <f>IF(ISBLANK('Liste d''élèves'!C36),"",('Liste d''élèves'!C36))</f>
      </c>
      <c r="C39" s="73">
        <f>IF(ISBLANK('Liste d''élèves'!C36),"",(IF('Saisie des résultats'!C38=1,1,0)+IF('Saisie des résultats'!D38=1,1,0)+IF('Saisie des résultats'!G38=1,1,0)+IF('Saisie des résultats'!H38=1,1,0)+IF('Saisie des résultats'!I38=1,1,0)+IF('Saisie des résultats'!L38=1,1,0)+IF('Saisie des résultats'!M38=1,1,0)+IF('Saisie des résultats'!N38=1,1,0))/8)</f>
      </c>
      <c r="D39" s="72">
        <f>IF(ISBLANK('Liste d''élèves'!C36),"",(IF('Saisie des résultats'!E38=1,1,0)+IF('Saisie des résultats'!F38=1,1,0))/2)</f>
      </c>
      <c r="E39" s="72">
        <f>IF(ISBLANK('Liste d''élèves'!C36),"",(IF('Saisie des résultats'!J38=1,1,0)+IF('Saisie des résultats'!K38=1,1,0)+IF('Saisie des résultats'!O38=1,1,0)+IF('Saisie des résultats'!P38=1,1,0)+IF('Saisie des résultats'!Q38=1,1,0)+IF('Saisie des résultats'!R38=1,1,0)+IF('Saisie des résultats'!S38=1,1,0))/7)</f>
      </c>
      <c r="F39" s="74">
        <f>IF(ISBLANK('Liste d''élèves'!C36),"",COUNTIF('Saisie des résultats'!C38:S38,1)/17)</f>
      </c>
    </row>
    <row r="40" spans="2:6" ht="12.75">
      <c r="B40" s="14">
        <f>IF(ISBLANK('Liste d''élèves'!C37),"",('Liste d''élèves'!C37))</f>
      </c>
      <c r="C40" s="73">
        <f>IF(ISBLANK('Liste d''élèves'!C37),"",(IF('Saisie des résultats'!C39=1,1,0)+IF('Saisie des résultats'!D39=1,1,0)+IF('Saisie des résultats'!G39=1,1,0)+IF('Saisie des résultats'!H39=1,1,0)+IF('Saisie des résultats'!I39=1,1,0)+IF('Saisie des résultats'!L39=1,1,0)+IF('Saisie des résultats'!M39=1,1,0)+IF('Saisie des résultats'!N39=1,1,0))/8)</f>
      </c>
      <c r="D40" s="72">
        <f>IF(ISBLANK('Liste d''élèves'!C37),"",(IF('Saisie des résultats'!E39=1,1,0)+IF('Saisie des résultats'!F39=1,1,0))/2)</f>
      </c>
      <c r="E40" s="72">
        <f>IF(ISBLANK('Liste d''élèves'!C37),"",(IF('Saisie des résultats'!J39=1,1,0)+IF('Saisie des résultats'!K39=1,1,0)+IF('Saisie des résultats'!O39=1,1,0)+IF('Saisie des résultats'!P39=1,1,0)+IF('Saisie des résultats'!Q39=1,1,0)+IF('Saisie des résultats'!R39=1,1,0)+IF('Saisie des résultats'!S39=1,1,0))/7)</f>
      </c>
      <c r="F40" s="74">
        <f>IF(ISBLANK('Liste d''élèves'!C37),"",COUNTIF('Saisie des résultats'!C39:S39,1)/17)</f>
      </c>
    </row>
    <row r="41" spans="2:6" ht="12.75">
      <c r="B41" s="14">
        <f>IF(ISBLANK('Liste d''élèves'!C38),"",('Liste d''élèves'!C38))</f>
      </c>
      <c r="C41" s="73">
        <f>IF(ISBLANK('Liste d''élèves'!C38),"",(IF('Saisie des résultats'!C40=1,1,0)+IF('Saisie des résultats'!D40=1,1,0)+IF('Saisie des résultats'!G40=1,1,0)+IF('Saisie des résultats'!H40=1,1,0)+IF('Saisie des résultats'!I40=1,1,0)+IF('Saisie des résultats'!L40=1,1,0)+IF('Saisie des résultats'!M40=1,1,0)+IF('Saisie des résultats'!N40=1,1,0))/8)</f>
      </c>
      <c r="D41" s="72">
        <f>IF(ISBLANK('Liste d''élèves'!C38),"",(IF('Saisie des résultats'!E40=1,1,0)+IF('Saisie des résultats'!F40=1,1,0))/2)</f>
      </c>
      <c r="E41" s="72">
        <f>IF(ISBLANK('Liste d''élèves'!C38),"",(IF('Saisie des résultats'!J40=1,1,0)+IF('Saisie des résultats'!K40=1,1,0)+IF('Saisie des résultats'!O40=1,1,0)+IF('Saisie des résultats'!P40=1,1,0)+IF('Saisie des résultats'!Q40=1,1,0)+IF('Saisie des résultats'!R40=1,1,0)+IF('Saisie des résultats'!S40=1,1,0))/7)</f>
      </c>
      <c r="F41" s="74">
        <f>IF(ISBLANK('Liste d''élèves'!C38),"",COUNTIF('Saisie des résultats'!C40:S40,1)/17)</f>
      </c>
    </row>
    <row r="42" spans="2:6" ht="12.75">
      <c r="B42" s="14">
        <f>IF(ISBLANK('Liste d''élèves'!C39),"",('Liste d''élèves'!C39))</f>
      </c>
      <c r="C42" s="73">
        <f>IF(ISBLANK('Liste d''élèves'!C39),"",(IF('Saisie des résultats'!C41=1,1,0)+IF('Saisie des résultats'!D41=1,1,0)+IF('Saisie des résultats'!G41=1,1,0)+IF('Saisie des résultats'!H41=1,1,0)+IF('Saisie des résultats'!I41=1,1,0)+IF('Saisie des résultats'!L41=1,1,0)+IF('Saisie des résultats'!M41=1,1,0)+IF('Saisie des résultats'!N41=1,1,0))/8)</f>
      </c>
      <c r="D42" s="72">
        <f>IF(ISBLANK('Liste d''élèves'!C39),"",(IF('Saisie des résultats'!E41=1,1,0)+IF('Saisie des résultats'!F41=1,1,0))/2)</f>
      </c>
      <c r="E42" s="72">
        <f>IF(ISBLANK('Liste d''élèves'!C39),"",(IF('Saisie des résultats'!J41=1,1,0)+IF('Saisie des résultats'!K41=1,1,0)+IF('Saisie des résultats'!O41=1,1,0)+IF('Saisie des résultats'!P41=1,1,0)+IF('Saisie des résultats'!Q41=1,1,0)+IF('Saisie des résultats'!R41=1,1,0)+IF('Saisie des résultats'!S41=1,1,0))/7)</f>
      </c>
      <c r="F42" s="74">
        <f>IF(ISBLANK('Liste d''élèves'!C39),"",COUNTIF('Saisie des résultats'!C41:S41,1)/17)</f>
      </c>
    </row>
    <row r="43" spans="2:6" ht="12.75">
      <c r="B43" s="14">
        <f>IF(ISBLANK('Liste d''élèves'!C40),"",('Liste d''élèves'!C40))</f>
      </c>
      <c r="C43" s="73">
        <f>IF(ISBLANK('Liste d''élèves'!C40),"",(IF('Saisie des résultats'!C42=1,1,0)+IF('Saisie des résultats'!D42=1,1,0)+IF('Saisie des résultats'!G42=1,1,0)+IF('Saisie des résultats'!H42=1,1,0)+IF('Saisie des résultats'!I42=1,1,0)+IF('Saisie des résultats'!L42=1,1,0)+IF('Saisie des résultats'!M42=1,1,0)+IF('Saisie des résultats'!N42=1,1,0))/8)</f>
      </c>
      <c r="D43" s="72">
        <f>IF(ISBLANK('Liste d''élèves'!C40),"",(IF('Saisie des résultats'!E42=1,1,0)+IF('Saisie des résultats'!F42=1,1,0))/2)</f>
      </c>
      <c r="E43" s="72">
        <f>IF(ISBLANK('Liste d''élèves'!C40),"",(IF('Saisie des résultats'!J42=1,1,0)+IF('Saisie des résultats'!K42=1,1,0)+IF('Saisie des résultats'!O42=1,1,0)+IF('Saisie des résultats'!P42=1,1,0)+IF('Saisie des résultats'!Q42=1,1,0)+IF('Saisie des résultats'!R42=1,1,0)+IF('Saisie des résultats'!S42=1,1,0))/7)</f>
      </c>
      <c r="F43" s="74">
        <f>IF(ISBLANK('Liste d''élèves'!C40),"",COUNTIF('Saisie des résultats'!C42:S42,1)/17)</f>
      </c>
    </row>
    <row r="44" spans="2:6" ht="12.75">
      <c r="B44" s="14">
        <f>IF(ISBLANK('Liste d''élèves'!C41),"",('Liste d''élèves'!C41))</f>
      </c>
      <c r="C44" s="73">
        <f>IF(ISBLANK('Liste d''élèves'!C41),"",(IF('Saisie des résultats'!C43=1,1,0)+IF('Saisie des résultats'!D43=1,1,0)+IF('Saisie des résultats'!G43=1,1,0)+IF('Saisie des résultats'!H43=1,1,0)+IF('Saisie des résultats'!I43=1,1,0)+IF('Saisie des résultats'!L43=1,1,0)+IF('Saisie des résultats'!M43=1,1,0)+IF('Saisie des résultats'!N43=1,1,0))/8)</f>
      </c>
      <c r="D44" s="72">
        <f>IF(ISBLANK('Liste d''élèves'!C41),"",(IF('Saisie des résultats'!E43=1,1,0)+IF('Saisie des résultats'!F43=1,1,0))/2)</f>
      </c>
      <c r="E44" s="72">
        <f>IF(ISBLANK('Liste d''élèves'!C41),"",(IF('Saisie des résultats'!J43=1,1,0)+IF('Saisie des résultats'!K43=1,1,0)+IF('Saisie des résultats'!O43=1,1,0)+IF('Saisie des résultats'!P43=1,1,0)+IF('Saisie des résultats'!Q43=1,1,0)+IF('Saisie des résultats'!R43=1,1,0)+IF('Saisie des résultats'!S43=1,1,0))/7)</f>
      </c>
      <c r="F44" s="74">
        <f>IF(ISBLANK('Liste d''élèves'!C41),"",COUNTIF('Saisie des résultats'!C43:S43,1)/17)</f>
      </c>
    </row>
    <row r="45" spans="2:6" ht="12.75">
      <c r="B45" s="14">
        <f>IF(ISBLANK('Liste d''élèves'!C42),"",('Liste d''élèves'!C42))</f>
      </c>
      <c r="C45" s="73">
        <f>IF(ISBLANK('Liste d''élèves'!C42),"",(IF('Saisie des résultats'!C44=1,1,0)+IF('Saisie des résultats'!D44=1,1,0)+IF('Saisie des résultats'!G44=1,1,0)+IF('Saisie des résultats'!H44=1,1,0)+IF('Saisie des résultats'!I44=1,1,0)+IF('Saisie des résultats'!L44=1,1,0)+IF('Saisie des résultats'!M44=1,1,0)+IF('Saisie des résultats'!N44=1,1,0))/8)</f>
      </c>
      <c r="D45" s="72">
        <f>IF(ISBLANK('Liste d''élèves'!C42),"",(IF('Saisie des résultats'!E44=1,1,0)+IF('Saisie des résultats'!F44=1,1,0))/2)</f>
      </c>
      <c r="E45" s="72">
        <f>IF(ISBLANK('Liste d''élèves'!C42),"",(IF('Saisie des résultats'!J44=1,1,0)+IF('Saisie des résultats'!K44=1,1,0)+IF('Saisie des résultats'!O44=1,1,0)+IF('Saisie des résultats'!P44=1,1,0)+IF('Saisie des résultats'!Q44=1,1,0)+IF('Saisie des résultats'!R44=1,1,0)+IF('Saisie des résultats'!S44=1,1,0))/7)</f>
      </c>
      <c r="F45" s="74">
        <f>IF(ISBLANK('Liste d''élèves'!C42),"",COUNTIF('Saisie des résultats'!C44:S44,1)/17)</f>
      </c>
    </row>
    <row r="46" spans="2:6" ht="12.75">
      <c r="B46" s="14">
        <f>IF(ISBLANK('Liste d''élèves'!C43),"",('Liste d''élèves'!C43))</f>
      </c>
      <c r="C46" s="73">
        <f>IF(ISBLANK('Liste d''élèves'!C43),"",(IF('Saisie des résultats'!C45=1,1,0)+IF('Saisie des résultats'!D45=1,1,0)+IF('Saisie des résultats'!G45=1,1,0)+IF('Saisie des résultats'!H45=1,1,0)+IF('Saisie des résultats'!I45=1,1,0)+IF('Saisie des résultats'!L45=1,1,0)+IF('Saisie des résultats'!M45=1,1,0)+IF('Saisie des résultats'!N45=1,1,0))/8)</f>
      </c>
      <c r="D46" s="72">
        <f>IF(ISBLANK('Liste d''élèves'!C43),"",(IF('Saisie des résultats'!E45=1,1,0)+IF('Saisie des résultats'!F45=1,1,0))/2)</f>
      </c>
      <c r="E46" s="72">
        <f>IF(ISBLANK('Liste d''élèves'!C43),"",(IF('Saisie des résultats'!J45=1,1,0)+IF('Saisie des résultats'!K45=1,1,0)+IF('Saisie des résultats'!O45=1,1,0)+IF('Saisie des résultats'!P45=1,1,0)+IF('Saisie des résultats'!Q45=1,1,0)+IF('Saisie des résultats'!R45=1,1,0)+IF('Saisie des résultats'!S45=1,1,0))/7)</f>
      </c>
      <c r="F46" s="74">
        <f>IF(ISBLANK('Liste d''élèves'!C43),"",COUNTIF('Saisie des résultats'!C45:S45,1)/17)</f>
      </c>
    </row>
    <row r="47" spans="2:6" ht="12.75">
      <c r="B47" s="14">
        <f>IF(ISBLANK('Liste d''élèves'!C44),"",('Liste d''élèves'!C44))</f>
      </c>
      <c r="C47" s="73">
        <f>IF(ISBLANK('Liste d''élèves'!C44),"",(IF('Saisie des résultats'!C46=1,1,0)+IF('Saisie des résultats'!D46=1,1,0)+IF('Saisie des résultats'!G46=1,1,0)+IF('Saisie des résultats'!H46=1,1,0)+IF('Saisie des résultats'!I46=1,1,0)+IF('Saisie des résultats'!L46=1,1,0)+IF('Saisie des résultats'!M46=1,1,0)+IF('Saisie des résultats'!N46=1,1,0))/8)</f>
      </c>
      <c r="D47" s="72">
        <f>IF(ISBLANK('Liste d''élèves'!C44),"",(IF('Saisie des résultats'!E46=1,1,0)+IF('Saisie des résultats'!F46=1,1,0))/2)</f>
      </c>
      <c r="E47" s="72">
        <f>IF(ISBLANK('Liste d''élèves'!C44),"",(IF('Saisie des résultats'!J46=1,1,0)+IF('Saisie des résultats'!K46=1,1,0)+IF('Saisie des résultats'!O46=1,1,0)+IF('Saisie des résultats'!P46=1,1,0)+IF('Saisie des résultats'!Q46=1,1,0)+IF('Saisie des résultats'!R46=1,1,0)+IF('Saisie des résultats'!S46=1,1,0))/7)</f>
      </c>
      <c r="F47" s="74">
        <f>IF(ISBLANK('Liste d''élèves'!C44),"",COUNTIF('Saisie des résultats'!C46:S46,1)/17)</f>
      </c>
    </row>
    <row r="48" spans="2:6" ht="12.75">
      <c r="B48" s="14">
        <f>IF(ISBLANK('Liste d''élèves'!C45),"",('Liste d''élèves'!C45))</f>
      </c>
      <c r="C48" s="73">
        <f>IF(ISBLANK('Liste d''élèves'!C45),"",(IF('Saisie des résultats'!C47=1,1,0)+IF('Saisie des résultats'!D47=1,1,0)+IF('Saisie des résultats'!G47=1,1,0)+IF('Saisie des résultats'!H47=1,1,0)+IF('Saisie des résultats'!I47=1,1,0)+IF('Saisie des résultats'!L47=1,1,0)+IF('Saisie des résultats'!M47=1,1,0)+IF('Saisie des résultats'!N47=1,1,0))/8)</f>
      </c>
      <c r="D48" s="72">
        <f>IF(ISBLANK('Liste d''élèves'!C45),"",(IF('Saisie des résultats'!E47=1,1,0)+IF('Saisie des résultats'!F47=1,1,0))/2)</f>
      </c>
      <c r="E48" s="72">
        <f>IF(ISBLANK('Liste d''élèves'!C45),"",(IF('Saisie des résultats'!J47=1,1,0)+IF('Saisie des résultats'!K47=1,1,0)+IF('Saisie des résultats'!O47=1,1,0)+IF('Saisie des résultats'!P47=1,1,0)+IF('Saisie des résultats'!Q47=1,1,0)+IF('Saisie des résultats'!R47=1,1,0)+IF('Saisie des résultats'!S47=1,1,0))/7)</f>
      </c>
      <c r="F48" s="74">
        <f>IF(ISBLANK('Liste d''élèves'!C45),"",COUNTIF('Saisie des résultats'!C47:S47,1)/17)</f>
      </c>
    </row>
    <row r="49" spans="2:6" ht="12.75">
      <c r="B49" s="14">
        <f>IF(ISBLANK('Liste d''élèves'!C46),"",('Liste d''élèves'!C46))</f>
      </c>
      <c r="C49" s="73">
        <f>IF(ISBLANK('Liste d''élèves'!C46),"",(IF('Saisie des résultats'!C48=1,1,0)+IF('Saisie des résultats'!D48=1,1,0)+IF('Saisie des résultats'!G48=1,1,0)+IF('Saisie des résultats'!H48=1,1,0)+IF('Saisie des résultats'!I48=1,1,0)+IF('Saisie des résultats'!L48=1,1,0)+IF('Saisie des résultats'!M48=1,1,0)+IF('Saisie des résultats'!N48=1,1,0))/8)</f>
      </c>
      <c r="D49" s="72">
        <f>IF(ISBLANK('Liste d''élèves'!C46),"",(IF('Saisie des résultats'!E48=1,1,0)+IF('Saisie des résultats'!F48=1,1,0))/2)</f>
      </c>
      <c r="E49" s="72">
        <f>IF(ISBLANK('Liste d''élèves'!C46),"",(IF('Saisie des résultats'!J48=1,1,0)+IF('Saisie des résultats'!K48=1,1,0)+IF('Saisie des résultats'!O48=1,1,0)+IF('Saisie des résultats'!P48=1,1,0)+IF('Saisie des résultats'!Q48=1,1,0)+IF('Saisie des résultats'!R48=1,1,0)+IF('Saisie des résultats'!S48=1,1,0))/7)</f>
      </c>
      <c r="F49" s="74">
        <f>IF(ISBLANK('Liste d''élèves'!C46),"",COUNTIF('Saisie des résultats'!C48:S48,1)/17)</f>
      </c>
    </row>
    <row r="50" spans="2:6" ht="12.75">
      <c r="B50" s="14">
        <f>IF(ISBLANK('Liste d''élèves'!C47),"",('Liste d''élèves'!C47))</f>
      </c>
      <c r="C50" s="73">
        <f>IF(ISBLANK('Liste d''élèves'!C47),"",(IF('Saisie des résultats'!C49=1,1,0)+IF('Saisie des résultats'!D49=1,1,0)+IF('Saisie des résultats'!G49=1,1,0)+IF('Saisie des résultats'!H49=1,1,0)+IF('Saisie des résultats'!I49=1,1,0)+IF('Saisie des résultats'!L49=1,1,0)+IF('Saisie des résultats'!M49=1,1,0)+IF('Saisie des résultats'!N49=1,1,0))/8)</f>
      </c>
      <c r="D50" s="72">
        <f>IF(ISBLANK('Liste d''élèves'!C47),"",(IF('Saisie des résultats'!E49=1,1,0)+IF('Saisie des résultats'!F49=1,1,0))/2)</f>
      </c>
      <c r="E50" s="72">
        <f>IF(ISBLANK('Liste d''élèves'!C47),"",(IF('Saisie des résultats'!J49=1,1,0)+IF('Saisie des résultats'!K49=1,1,0)+IF('Saisie des résultats'!O49=1,1,0)+IF('Saisie des résultats'!P49=1,1,0)+IF('Saisie des résultats'!Q49=1,1,0)+IF('Saisie des résultats'!R49=1,1,0)+IF('Saisie des résultats'!S49=1,1,0))/7)</f>
      </c>
      <c r="F50" s="74">
        <f>IF(ISBLANK('Liste d''élèves'!C47),"",COUNTIF('Saisie des résultats'!C49:S49,1)/17)</f>
      </c>
    </row>
    <row r="51" spans="2:6" ht="12.75">
      <c r="B51" s="14">
        <f>IF(ISBLANK('Liste d''élèves'!C48),"",('Liste d''élèves'!C48))</f>
      </c>
      <c r="C51" s="73">
        <f>IF(ISBLANK('Liste d''élèves'!C48),"",(IF('Saisie des résultats'!C50=1,1,0)+IF('Saisie des résultats'!D50=1,1,0)+IF('Saisie des résultats'!G50=1,1,0)+IF('Saisie des résultats'!H50=1,1,0)+IF('Saisie des résultats'!I50=1,1,0)+IF('Saisie des résultats'!L50=1,1,0)+IF('Saisie des résultats'!M50=1,1,0)+IF('Saisie des résultats'!N50=1,1,0))/8)</f>
      </c>
      <c r="D51" s="72">
        <f>IF(ISBLANK('Liste d''élèves'!C48),"",(IF('Saisie des résultats'!E50=1,1,0)+IF('Saisie des résultats'!F50=1,1,0))/2)</f>
      </c>
      <c r="E51" s="72">
        <f>IF(ISBLANK('Liste d''élèves'!C48),"",(IF('Saisie des résultats'!J50=1,1,0)+IF('Saisie des résultats'!K50=1,1,0)+IF('Saisie des résultats'!O50=1,1,0)+IF('Saisie des résultats'!P50=1,1,0)+IF('Saisie des résultats'!Q50=1,1,0)+IF('Saisie des résultats'!R50=1,1,0)+IF('Saisie des résultats'!S50=1,1,0))/7)</f>
      </c>
      <c r="F51" s="74">
        <f>IF(ISBLANK('Liste d''élèves'!C48),"",COUNTIF('Saisie des résultats'!C50:S50,1)/17)</f>
      </c>
    </row>
    <row r="52" spans="2:6" ht="12.75">
      <c r="B52" s="14">
        <f>IF(ISBLANK('Liste d''élèves'!C49),"",('Liste d''élèves'!C49))</f>
      </c>
      <c r="C52" s="73">
        <f>IF(ISBLANK('Liste d''élèves'!C49),"",(IF('Saisie des résultats'!C51=1,1,0)+IF('Saisie des résultats'!D51=1,1,0)+IF('Saisie des résultats'!G51=1,1,0)+IF('Saisie des résultats'!H51=1,1,0)+IF('Saisie des résultats'!I51=1,1,0)+IF('Saisie des résultats'!L51=1,1,0)+IF('Saisie des résultats'!M51=1,1,0)+IF('Saisie des résultats'!N51=1,1,0))/8)</f>
      </c>
      <c r="D52" s="72">
        <f>IF(ISBLANK('Liste d''élèves'!C49),"",(IF('Saisie des résultats'!E51=1,1,0)+IF('Saisie des résultats'!F51=1,1,0))/2)</f>
      </c>
      <c r="E52" s="72">
        <f>IF(ISBLANK('Liste d''élèves'!C49),"",(IF('Saisie des résultats'!J51=1,1,0)+IF('Saisie des résultats'!K51=1,1,0)+IF('Saisie des résultats'!O51=1,1,0)+IF('Saisie des résultats'!P51=1,1,0)+IF('Saisie des résultats'!Q51=1,1,0)+IF('Saisie des résultats'!R51=1,1,0)+IF('Saisie des résultats'!S51=1,1,0))/7)</f>
      </c>
      <c r="F52" s="74">
        <f>IF(ISBLANK('Liste d''élèves'!C49),"",COUNTIF('Saisie des résultats'!C51:S51,1)/17)</f>
      </c>
    </row>
    <row r="53" spans="2:6" ht="12.75">
      <c r="B53" s="14">
        <f>IF(ISBLANK('Liste d''élèves'!C50),"",('Liste d''élèves'!C50))</f>
      </c>
      <c r="C53" s="73">
        <f>IF(ISBLANK('Liste d''élèves'!C50),"",(IF('Saisie des résultats'!C52=1,1,0)+IF('Saisie des résultats'!D52=1,1,0)+IF('Saisie des résultats'!G52=1,1,0)+IF('Saisie des résultats'!H52=1,1,0)+IF('Saisie des résultats'!I52=1,1,0)+IF('Saisie des résultats'!L52=1,1,0)+IF('Saisie des résultats'!M52=1,1,0)+IF('Saisie des résultats'!N52=1,1,0))/8)</f>
      </c>
      <c r="D53" s="72">
        <f>IF(ISBLANK('Liste d''élèves'!C50),"",(IF('Saisie des résultats'!E52=1,1,0)+IF('Saisie des résultats'!F52=1,1,0))/2)</f>
      </c>
      <c r="E53" s="72">
        <f>IF(ISBLANK('Liste d''élèves'!C50),"",(IF('Saisie des résultats'!J52=1,1,0)+IF('Saisie des résultats'!K52=1,1,0)+IF('Saisie des résultats'!O52=1,1,0)+IF('Saisie des résultats'!P52=1,1,0)+IF('Saisie des résultats'!Q52=1,1,0)+IF('Saisie des résultats'!R52=1,1,0)+IF('Saisie des résultats'!S52=1,1,0))/7)</f>
      </c>
      <c r="F53" s="74">
        <f>IF(ISBLANK('Liste d''élèves'!C50),"",COUNTIF('Saisie des résultats'!C52:S52,1)/17)</f>
      </c>
    </row>
    <row r="54" spans="2:6" ht="12.75">
      <c r="B54" s="14">
        <f>IF(ISBLANK('Liste d''élèves'!C51),"",('Liste d''élèves'!C51))</f>
      </c>
      <c r="C54" s="73">
        <f>IF(ISBLANK('Liste d''élèves'!C51),"",(IF('Saisie des résultats'!C53=1,1,0)+IF('Saisie des résultats'!D53=1,1,0)+IF('Saisie des résultats'!G53=1,1,0)+IF('Saisie des résultats'!H53=1,1,0)+IF('Saisie des résultats'!I53=1,1,0)+IF('Saisie des résultats'!L53=1,1,0)+IF('Saisie des résultats'!M53=1,1,0)+IF('Saisie des résultats'!N53=1,1,0))/8)</f>
      </c>
      <c r="D54" s="72">
        <f>IF(ISBLANK('Liste d''élèves'!C51),"",(IF('Saisie des résultats'!E53=1,1,0)+IF('Saisie des résultats'!F53=1,1,0))/2)</f>
      </c>
      <c r="E54" s="72">
        <f>IF(ISBLANK('Liste d''élèves'!C51),"",(IF('Saisie des résultats'!J53=1,1,0)+IF('Saisie des résultats'!K53=1,1,0)+IF('Saisie des résultats'!O53=1,1,0)+IF('Saisie des résultats'!P53=1,1,0)+IF('Saisie des résultats'!Q53=1,1,0)+IF('Saisie des résultats'!R53=1,1,0)+IF('Saisie des résultats'!S53=1,1,0))/7)</f>
      </c>
      <c r="F54" s="74">
        <f>IF(ISBLANK('Liste d''élèves'!C51),"",COUNTIF('Saisie des résultats'!C53:S53,1)/17)</f>
      </c>
    </row>
    <row r="55" spans="2:6" ht="12.75">
      <c r="B55" s="14">
        <f>IF(ISBLANK('Liste d''élèves'!C52),"",('Liste d''élèves'!C52))</f>
      </c>
      <c r="C55" s="73">
        <f>IF(ISBLANK('Liste d''élèves'!C52),"",(IF('Saisie des résultats'!C54=1,1,0)+IF('Saisie des résultats'!D54=1,1,0)+IF('Saisie des résultats'!G54=1,1,0)+IF('Saisie des résultats'!H54=1,1,0)+IF('Saisie des résultats'!I54=1,1,0)+IF('Saisie des résultats'!L54=1,1,0)+IF('Saisie des résultats'!M54=1,1,0)+IF('Saisie des résultats'!N54=1,1,0))/8)</f>
      </c>
      <c r="D55" s="72">
        <f>IF(ISBLANK('Liste d''élèves'!C52),"",(IF('Saisie des résultats'!E54=1,1,0)+IF('Saisie des résultats'!F54=1,1,0))/2)</f>
      </c>
      <c r="E55" s="72">
        <f>IF(ISBLANK('Liste d''élèves'!C52),"",(IF('Saisie des résultats'!J54=1,1,0)+IF('Saisie des résultats'!K54=1,1,0)+IF('Saisie des résultats'!O54=1,1,0)+IF('Saisie des résultats'!P54=1,1,0)+IF('Saisie des résultats'!Q54=1,1,0)+IF('Saisie des résultats'!R54=1,1,0)+IF('Saisie des résultats'!S54=1,1,0))/7)</f>
      </c>
      <c r="F55" s="74">
        <f>IF(ISBLANK('Liste d''élèves'!C52),"",COUNTIF('Saisie des résultats'!C54:S54,1)/17)</f>
      </c>
    </row>
    <row r="56" spans="2:6" ht="12.75">
      <c r="B56" s="14">
        <f>IF(ISBLANK('Liste d''élèves'!C53),"",('Liste d''élèves'!C53))</f>
      </c>
      <c r="C56" s="73">
        <f>IF(ISBLANK('Liste d''élèves'!C53),"",(IF('Saisie des résultats'!C55=1,1,0)+IF('Saisie des résultats'!D55=1,1,0)+IF('Saisie des résultats'!G55=1,1,0)+IF('Saisie des résultats'!H55=1,1,0)+IF('Saisie des résultats'!I55=1,1,0)+IF('Saisie des résultats'!L55=1,1,0)+IF('Saisie des résultats'!M55=1,1,0)+IF('Saisie des résultats'!N55=1,1,0))/8)</f>
      </c>
      <c r="D56" s="72">
        <f>IF(ISBLANK('Liste d''élèves'!C53),"",(IF('Saisie des résultats'!E55=1,1,0)+IF('Saisie des résultats'!F55=1,1,0))/2)</f>
      </c>
      <c r="E56" s="72">
        <f>IF(ISBLANK('Liste d''élèves'!C53),"",(IF('Saisie des résultats'!J55=1,1,0)+IF('Saisie des résultats'!K55=1,1,0)+IF('Saisie des résultats'!O55=1,1,0)+IF('Saisie des résultats'!P55=1,1,0)+IF('Saisie des résultats'!Q55=1,1,0)+IF('Saisie des résultats'!R55=1,1,0)+IF('Saisie des résultats'!S55=1,1,0))/7)</f>
      </c>
      <c r="F56" s="74">
        <f>IF(ISBLANK('Liste d''élèves'!C53),"",COUNTIF('Saisie des résultats'!C55:S55,1)/17)</f>
      </c>
    </row>
    <row r="57" spans="2:6" ht="12.75">
      <c r="B57" s="14">
        <f>IF(ISBLANK('Liste d''élèves'!C54),"",('Liste d''élèves'!C54))</f>
      </c>
      <c r="C57" s="73">
        <f>IF(ISBLANK('Liste d''élèves'!C54),"",(IF('Saisie des résultats'!C56=1,1,0)+IF('Saisie des résultats'!D56=1,1,0)+IF('Saisie des résultats'!G56=1,1,0)+IF('Saisie des résultats'!H56=1,1,0)+IF('Saisie des résultats'!I56=1,1,0)+IF('Saisie des résultats'!L56=1,1,0)+IF('Saisie des résultats'!M56=1,1,0)+IF('Saisie des résultats'!N56=1,1,0))/8)</f>
      </c>
      <c r="D57" s="72">
        <f>IF(ISBLANK('Liste d''élèves'!C54),"",(IF('Saisie des résultats'!E56=1,1,0)+IF('Saisie des résultats'!F56=1,1,0))/2)</f>
      </c>
      <c r="E57" s="72">
        <f>IF(ISBLANK('Liste d''élèves'!C54),"",(IF('Saisie des résultats'!J56=1,1,0)+IF('Saisie des résultats'!K56=1,1,0)+IF('Saisie des résultats'!O56=1,1,0)+IF('Saisie des résultats'!P56=1,1,0)+IF('Saisie des résultats'!Q56=1,1,0)+IF('Saisie des résultats'!R56=1,1,0)+IF('Saisie des résultats'!S56=1,1,0))/7)</f>
      </c>
      <c r="F57" s="74">
        <f>IF(ISBLANK('Liste d''élèves'!C54),"",COUNTIF('Saisie des résultats'!C56:S56,1)/17)</f>
      </c>
    </row>
    <row r="58" spans="2:6" ht="12.75">
      <c r="B58" s="14">
        <f>IF(ISBLANK('Liste d''élèves'!C55),"",('Liste d''élèves'!C55))</f>
      </c>
      <c r="C58" s="73">
        <f>IF(ISBLANK('Liste d''élèves'!C55),"",(IF('Saisie des résultats'!C57=1,1,0)+IF('Saisie des résultats'!D57=1,1,0)+IF('Saisie des résultats'!G57=1,1,0)+IF('Saisie des résultats'!H57=1,1,0)+IF('Saisie des résultats'!I57=1,1,0)+IF('Saisie des résultats'!L57=1,1,0)+IF('Saisie des résultats'!M57=1,1,0)+IF('Saisie des résultats'!N57=1,1,0))/8)</f>
      </c>
      <c r="D58" s="72">
        <f>IF(ISBLANK('Liste d''élèves'!C55),"",(IF('Saisie des résultats'!E57=1,1,0)+IF('Saisie des résultats'!F57=1,1,0))/2)</f>
      </c>
      <c r="E58" s="72">
        <f>IF(ISBLANK('Liste d''élèves'!C55),"",(IF('Saisie des résultats'!J57=1,1,0)+IF('Saisie des résultats'!K57=1,1,0)+IF('Saisie des résultats'!O57=1,1,0)+IF('Saisie des résultats'!P57=1,1,0)+IF('Saisie des résultats'!Q57=1,1,0)+IF('Saisie des résultats'!R57=1,1,0)+IF('Saisie des résultats'!S57=1,1,0))/7)</f>
      </c>
      <c r="F58" s="74">
        <f>IF(ISBLANK('Liste d''élèves'!C55),"",COUNTIF('Saisie des résultats'!C57:S57,1)/17)</f>
      </c>
    </row>
    <row r="59" spans="2:6" ht="12.75">
      <c r="B59" s="14">
        <f>IF(ISBLANK('Liste d''élèves'!C56),"",('Liste d''élèves'!C56))</f>
      </c>
      <c r="C59" s="73">
        <f>IF(ISBLANK('Liste d''élèves'!C56),"",(IF('Saisie des résultats'!C58=1,1,0)+IF('Saisie des résultats'!D58=1,1,0)+IF('Saisie des résultats'!G58=1,1,0)+IF('Saisie des résultats'!H58=1,1,0)+IF('Saisie des résultats'!I58=1,1,0)+IF('Saisie des résultats'!L58=1,1,0)+IF('Saisie des résultats'!M58=1,1,0)+IF('Saisie des résultats'!N58=1,1,0))/8)</f>
      </c>
      <c r="D59" s="72">
        <f>IF(ISBLANK('Liste d''élèves'!C56),"",(IF('Saisie des résultats'!E58=1,1,0)+IF('Saisie des résultats'!F58=1,1,0))/2)</f>
      </c>
      <c r="E59" s="72">
        <f>IF(ISBLANK('Liste d''élèves'!C56),"",(IF('Saisie des résultats'!J58=1,1,0)+IF('Saisie des résultats'!K58=1,1,0)+IF('Saisie des résultats'!O58=1,1,0)+IF('Saisie des résultats'!P58=1,1,0)+IF('Saisie des résultats'!Q58=1,1,0)+IF('Saisie des résultats'!R58=1,1,0)+IF('Saisie des résultats'!S58=1,1,0))/7)</f>
      </c>
      <c r="F59" s="74">
        <f>IF(ISBLANK('Liste d''élèves'!C56),"",COUNTIF('Saisie des résultats'!C58:S58,1)/17)</f>
      </c>
    </row>
    <row r="60" spans="2:6" ht="12.75">
      <c r="B60" s="14">
        <f>IF(ISBLANK('Liste d''élèves'!C57),"",('Liste d''élèves'!C57))</f>
      </c>
      <c r="C60" s="73">
        <f>IF(ISBLANK('Liste d''élèves'!C57),"",(IF('Saisie des résultats'!C59=1,1,0)+IF('Saisie des résultats'!D59=1,1,0)+IF('Saisie des résultats'!G59=1,1,0)+IF('Saisie des résultats'!H59=1,1,0)+IF('Saisie des résultats'!I59=1,1,0)+IF('Saisie des résultats'!L59=1,1,0)+IF('Saisie des résultats'!M59=1,1,0)+IF('Saisie des résultats'!N59=1,1,0))/8)</f>
      </c>
      <c r="D60" s="72">
        <f>IF(ISBLANK('Liste d''élèves'!C57),"",(IF('Saisie des résultats'!E59=1,1,0)+IF('Saisie des résultats'!F59=1,1,0))/2)</f>
      </c>
      <c r="E60" s="72">
        <f>IF(ISBLANK('Liste d''élèves'!C57),"",(IF('Saisie des résultats'!J59=1,1,0)+IF('Saisie des résultats'!K59=1,1,0)+IF('Saisie des résultats'!O59=1,1,0)+IF('Saisie des résultats'!P59=1,1,0)+IF('Saisie des résultats'!Q59=1,1,0)+IF('Saisie des résultats'!R59=1,1,0)+IF('Saisie des résultats'!S59=1,1,0))/7)</f>
      </c>
      <c r="F60" s="74">
        <f>IF(ISBLANK('Liste d''élèves'!C57),"",COUNTIF('Saisie des résultats'!C59:S59,1)/17)</f>
      </c>
    </row>
    <row r="61" spans="2:6" ht="12.75">
      <c r="B61" s="14">
        <f>IF(ISBLANK('Liste d''élèves'!C58),"",('Liste d''élèves'!C58))</f>
      </c>
      <c r="C61" s="73">
        <f>IF(ISBLANK('Liste d''élèves'!C58),"",(IF('Saisie des résultats'!C60=1,1,0)+IF('Saisie des résultats'!D60=1,1,0)+IF('Saisie des résultats'!G60=1,1,0)+IF('Saisie des résultats'!H60=1,1,0)+IF('Saisie des résultats'!I60=1,1,0)+IF('Saisie des résultats'!L60=1,1,0)+IF('Saisie des résultats'!M60=1,1,0)+IF('Saisie des résultats'!N60=1,1,0))/8)</f>
      </c>
      <c r="D61" s="72">
        <f>IF(ISBLANK('Liste d''élèves'!C58),"",(IF('Saisie des résultats'!E60=1,1,0)+IF('Saisie des résultats'!F60=1,1,0))/2)</f>
      </c>
      <c r="E61" s="72">
        <f>IF(ISBLANK('Liste d''élèves'!C58),"",(IF('Saisie des résultats'!J60=1,1,0)+IF('Saisie des résultats'!K60=1,1,0)+IF('Saisie des résultats'!O60=1,1,0)+IF('Saisie des résultats'!P60=1,1,0)+IF('Saisie des résultats'!Q60=1,1,0)+IF('Saisie des résultats'!R60=1,1,0)+IF('Saisie des résultats'!S60=1,1,0))/7)</f>
      </c>
      <c r="F61" s="74">
        <f>IF(ISBLANK('Liste d''élèves'!C58),"",COUNTIF('Saisie des résultats'!C60:S60,1)/17)</f>
      </c>
    </row>
    <row r="62" spans="2:6" ht="12.75">
      <c r="B62" s="14">
        <f>IF(ISBLANK('Liste d''élèves'!C59),"",('Liste d''élèves'!C59))</f>
      </c>
      <c r="C62" s="73">
        <f>IF(ISBLANK('Liste d''élèves'!C59),"",(IF('Saisie des résultats'!C61=1,1,0)+IF('Saisie des résultats'!D61=1,1,0)+IF('Saisie des résultats'!G61=1,1,0)+IF('Saisie des résultats'!H61=1,1,0)+IF('Saisie des résultats'!I61=1,1,0)+IF('Saisie des résultats'!L61=1,1,0)+IF('Saisie des résultats'!M61=1,1,0)+IF('Saisie des résultats'!N61=1,1,0))/8)</f>
      </c>
      <c r="D62" s="72">
        <f>IF(ISBLANK('Liste d''élèves'!C59),"",(IF('Saisie des résultats'!E61=1,1,0)+IF('Saisie des résultats'!F61=1,1,0))/2)</f>
      </c>
      <c r="E62" s="72">
        <f>IF(ISBLANK('Liste d''élèves'!C59),"",(IF('Saisie des résultats'!J61=1,1,0)+IF('Saisie des résultats'!K61=1,1,0)+IF('Saisie des résultats'!O61=1,1,0)+IF('Saisie des résultats'!P61=1,1,0)+IF('Saisie des résultats'!Q61=1,1,0)+IF('Saisie des résultats'!R61=1,1,0)+IF('Saisie des résultats'!S61=1,1,0))/7)</f>
      </c>
      <c r="F62" s="74">
        <f>IF(ISBLANK('Liste d''élèves'!C59),"",COUNTIF('Saisie des résultats'!C61:S61,1)/17)</f>
      </c>
    </row>
    <row r="63" spans="2:6" ht="12.75">
      <c r="B63" s="14">
        <f>IF(ISBLANK('Liste d''élèves'!C60),"",('Liste d''élèves'!C60))</f>
      </c>
      <c r="C63" s="73">
        <f>IF(ISBLANK('Liste d''élèves'!C60),"",(IF('Saisie des résultats'!C62=1,1,0)+IF('Saisie des résultats'!D62=1,1,0)+IF('Saisie des résultats'!G62=1,1,0)+IF('Saisie des résultats'!H62=1,1,0)+IF('Saisie des résultats'!I62=1,1,0)+IF('Saisie des résultats'!L62=1,1,0)+IF('Saisie des résultats'!M62=1,1,0)+IF('Saisie des résultats'!N62=1,1,0))/8)</f>
      </c>
      <c r="D63" s="72">
        <f>IF(ISBLANK('Liste d''élèves'!C60),"",(IF('Saisie des résultats'!E62=1,1,0)+IF('Saisie des résultats'!F62=1,1,0))/2)</f>
      </c>
      <c r="E63" s="72">
        <f>IF(ISBLANK('Liste d''élèves'!C60),"",(IF('Saisie des résultats'!J62=1,1,0)+IF('Saisie des résultats'!K62=1,1,0)+IF('Saisie des résultats'!O62=1,1,0)+IF('Saisie des résultats'!P62=1,1,0)+IF('Saisie des résultats'!Q62=1,1,0)+IF('Saisie des résultats'!R62=1,1,0)+IF('Saisie des résultats'!S62=1,1,0))/7)</f>
      </c>
      <c r="F63" s="74">
        <f>IF(ISBLANK('Liste d''élèves'!C60),"",COUNTIF('Saisie des résultats'!C62:S62,1)/17)</f>
      </c>
    </row>
    <row r="64" spans="2:6" ht="12.75">
      <c r="B64" s="14">
        <f>IF(ISBLANK('Liste d''élèves'!C61),"",('Liste d''élèves'!C61))</f>
      </c>
      <c r="C64" s="73">
        <f>IF(ISBLANK('Liste d''élèves'!C61),"",(IF('Saisie des résultats'!C63=1,1,0)+IF('Saisie des résultats'!D63=1,1,0)+IF('Saisie des résultats'!G63=1,1,0)+IF('Saisie des résultats'!H63=1,1,0)+IF('Saisie des résultats'!I63=1,1,0)+IF('Saisie des résultats'!L63=1,1,0)+IF('Saisie des résultats'!M63=1,1,0)+IF('Saisie des résultats'!N63=1,1,0))/8)</f>
      </c>
      <c r="D64" s="72">
        <f>IF(ISBLANK('Liste d''élèves'!C61),"",(IF('Saisie des résultats'!E63=1,1,0)+IF('Saisie des résultats'!F63=1,1,0))/2)</f>
      </c>
      <c r="E64" s="72">
        <f>IF(ISBLANK('Liste d''élèves'!C61),"",(IF('Saisie des résultats'!J63=1,1,0)+IF('Saisie des résultats'!K63=1,1,0)+IF('Saisie des résultats'!O63=1,1,0)+IF('Saisie des résultats'!P63=1,1,0)+IF('Saisie des résultats'!Q63=1,1,0)+IF('Saisie des résultats'!R63=1,1,0)+IF('Saisie des résultats'!S63=1,1,0))/7)</f>
      </c>
      <c r="F64" s="74">
        <f>IF(ISBLANK('Liste d''élèves'!C61),"",COUNTIF('Saisie des résultats'!C63:S63,1)/17)</f>
      </c>
    </row>
    <row r="65" spans="2:6" ht="12.75">
      <c r="B65" s="14">
        <f>IF(ISBLANK('Liste d''élèves'!C62),"",('Liste d''élèves'!C62))</f>
      </c>
      <c r="C65" s="73">
        <f>IF(ISBLANK('Liste d''élèves'!C62),"",(IF('Saisie des résultats'!C64=1,1,0)+IF('Saisie des résultats'!D64=1,1,0)+IF('Saisie des résultats'!G64=1,1,0)+IF('Saisie des résultats'!H64=1,1,0)+IF('Saisie des résultats'!I64=1,1,0)+IF('Saisie des résultats'!L64=1,1,0)+IF('Saisie des résultats'!M64=1,1,0)+IF('Saisie des résultats'!N64=1,1,0))/8)</f>
      </c>
      <c r="D65" s="72">
        <f>IF(ISBLANK('Liste d''élèves'!C62),"",(IF('Saisie des résultats'!E64=1,1,0)+IF('Saisie des résultats'!F64=1,1,0))/2)</f>
      </c>
      <c r="E65" s="72">
        <f>IF(ISBLANK('Liste d''élèves'!C62),"",(IF('Saisie des résultats'!J64=1,1,0)+IF('Saisie des résultats'!K64=1,1,0)+IF('Saisie des résultats'!O64=1,1,0)+IF('Saisie des résultats'!P64=1,1,0)+IF('Saisie des résultats'!Q64=1,1,0)+IF('Saisie des résultats'!R64=1,1,0)+IF('Saisie des résultats'!S64=1,1,0))/7)</f>
      </c>
      <c r="F65" s="74">
        <f>IF(ISBLANK('Liste d''élèves'!C62),"",COUNTIF('Saisie des résultats'!C64:S64,1)/17)</f>
      </c>
    </row>
    <row r="66" spans="2:6" ht="12.75">
      <c r="B66" s="14">
        <f>IF(ISBLANK('Liste d''élèves'!C63),"",('Liste d''élèves'!C63))</f>
      </c>
      <c r="C66" s="73">
        <f>IF(ISBLANK('Liste d''élèves'!C63),"",(IF('Saisie des résultats'!C65=1,1,0)+IF('Saisie des résultats'!D65=1,1,0)+IF('Saisie des résultats'!G65=1,1,0)+IF('Saisie des résultats'!H65=1,1,0)+IF('Saisie des résultats'!I65=1,1,0)+IF('Saisie des résultats'!L65=1,1,0)+IF('Saisie des résultats'!M65=1,1,0)+IF('Saisie des résultats'!N65=1,1,0))/8)</f>
      </c>
      <c r="D66" s="72">
        <f>IF(ISBLANK('Liste d''élèves'!C63),"",(IF('Saisie des résultats'!E65=1,1,0)+IF('Saisie des résultats'!F65=1,1,0))/2)</f>
      </c>
      <c r="E66" s="72">
        <f>IF(ISBLANK('Liste d''élèves'!C63),"",(IF('Saisie des résultats'!J65=1,1,0)+IF('Saisie des résultats'!K65=1,1,0)+IF('Saisie des résultats'!O65=1,1,0)+IF('Saisie des résultats'!P65=1,1,0)+IF('Saisie des résultats'!Q65=1,1,0)+IF('Saisie des résultats'!R65=1,1,0)+IF('Saisie des résultats'!S65=1,1,0))/7)</f>
      </c>
      <c r="F66" s="74">
        <f>IF(ISBLANK('Liste d''élèves'!C63),"",COUNTIF('Saisie des résultats'!C65:S65,1)/17)</f>
      </c>
    </row>
    <row r="67" spans="2:6" ht="12.75">
      <c r="B67" s="14">
        <f>IF(ISBLANK('Liste d''élèves'!C64),"",('Liste d''élèves'!C64))</f>
      </c>
      <c r="C67" s="73">
        <f>IF(ISBLANK('Liste d''élèves'!C64),"",(IF('Saisie des résultats'!C66=1,1,0)+IF('Saisie des résultats'!D66=1,1,0)+IF('Saisie des résultats'!G66=1,1,0)+IF('Saisie des résultats'!H66=1,1,0)+IF('Saisie des résultats'!I66=1,1,0)+IF('Saisie des résultats'!L66=1,1,0)+IF('Saisie des résultats'!M66=1,1,0)+IF('Saisie des résultats'!N66=1,1,0))/8)</f>
      </c>
      <c r="D67" s="72">
        <f>IF(ISBLANK('Liste d''élèves'!C64),"",(IF('Saisie des résultats'!E66=1,1,0)+IF('Saisie des résultats'!F66=1,1,0))/2)</f>
      </c>
      <c r="E67" s="72">
        <f>IF(ISBLANK('Liste d''élèves'!C64),"",(IF('Saisie des résultats'!J66=1,1,0)+IF('Saisie des résultats'!K66=1,1,0)+IF('Saisie des résultats'!O66=1,1,0)+IF('Saisie des résultats'!P66=1,1,0)+IF('Saisie des résultats'!Q66=1,1,0)+IF('Saisie des résultats'!R66=1,1,0)+IF('Saisie des résultats'!S66=1,1,0))/7)</f>
      </c>
      <c r="F67" s="74">
        <f>IF(ISBLANK('Liste d''élèves'!C64),"",COUNTIF('Saisie des résultats'!C66:S66,1)/17)</f>
      </c>
    </row>
    <row r="68" spans="2:6" ht="12.75">
      <c r="B68" s="14">
        <f>IF(ISBLANK('Liste d''élèves'!C65),"",('Liste d''élèves'!C65))</f>
      </c>
      <c r="C68" s="73">
        <f>IF(ISBLANK('Liste d''élèves'!C65),"",(IF('Saisie des résultats'!C67=1,1,0)+IF('Saisie des résultats'!D67=1,1,0)+IF('Saisie des résultats'!G67=1,1,0)+IF('Saisie des résultats'!H67=1,1,0)+IF('Saisie des résultats'!I67=1,1,0)+IF('Saisie des résultats'!L67=1,1,0)+IF('Saisie des résultats'!M67=1,1,0)+IF('Saisie des résultats'!N67=1,1,0))/8)</f>
      </c>
      <c r="D68" s="72">
        <f>IF(ISBLANK('Liste d''élèves'!C65),"",(IF('Saisie des résultats'!E67=1,1,0)+IF('Saisie des résultats'!F67=1,1,0))/2)</f>
      </c>
      <c r="E68" s="72">
        <f>IF(ISBLANK('Liste d''élèves'!C65),"",(IF('Saisie des résultats'!J67=1,1,0)+IF('Saisie des résultats'!K67=1,1,0)+IF('Saisie des résultats'!O67=1,1,0)+IF('Saisie des résultats'!P67=1,1,0)+IF('Saisie des résultats'!Q67=1,1,0)+IF('Saisie des résultats'!R67=1,1,0)+IF('Saisie des résultats'!S67=1,1,0))/7)</f>
      </c>
      <c r="F68" s="74">
        <f>IF(ISBLANK('Liste d''élèves'!C65),"",COUNTIF('Saisie des résultats'!C67:S67,1)/17)</f>
      </c>
    </row>
    <row r="69" spans="2:6" ht="12.75">
      <c r="B69" s="14">
        <f>IF(ISBLANK('Liste d''élèves'!C66),"",('Liste d''élèves'!C66))</f>
      </c>
      <c r="C69" s="73">
        <f>IF(ISBLANK('Liste d''élèves'!C66),"",(IF('Saisie des résultats'!C68=1,1,0)+IF('Saisie des résultats'!D68=1,1,0)+IF('Saisie des résultats'!G68=1,1,0)+IF('Saisie des résultats'!H68=1,1,0)+IF('Saisie des résultats'!I68=1,1,0)+IF('Saisie des résultats'!L68=1,1,0)+IF('Saisie des résultats'!M68=1,1,0)+IF('Saisie des résultats'!N68=1,1,0))/8)</f>
      </c>
      <c r="D69" s="72">
        <f>IF(ISBLANK('Liste d''élèves'!C66),"",(IF('Saisie des résultats'!E68=1,1,0)+IF('Saisie des résultats'!F68=1,1,0))/2)</f>
      </c>
      <c r="E69" s="72">
        <f>IF(ISBLANK('Liste d''élèves'!C66),"",(IF('Saisie des résultats'!J68=1,1,0)+IF('Saisie des résultats'!K68=1,1,0)+IF('Saisie des résultats'!O68=1,1,0)+IF('Saisie des résultats'!P68=1,1,0)+IF('Saisie des résultats'!Q68=1,1,0)+IF('Saisie des résultats'!R68=1,1,0)+IF('Saisie des résultats'!S68=1,1,0))/7)</f>
      </c>
      <c r="F69" s="74">
        <f>IF(ISBLANK('Liste d''élèves'!C66),"",COUNTIF('Saisie des résultats'!C68:S68,1)/17)</f>
      </c>
    </row>
    <row r="70" spans="2:6" ht="12.75">
      <c r="B70" s="14">
        <f>IF(ISBLANK('Liste d''élèves'!C67),"",('Liste d''élèves'!C67))</f>
      </c>
      <c r="C70" s="73">
        <f>IF(ISBLANK('Liste d''élèves'!C67),"",(IF('Saisie des résultats'!C69=1,1,0)+IF('Saisie des résultats'!D69=1,1,0)+IF('Saisie des résultats'!G69=1,1,0)+IF('Saisie des résultats'!H69=1,1,0)+IF('Saisie des résultats'!I69=1,1,0)+IF('Saisie des résultats'!L69=1,1,0)+IF('Saisie des résultats'!M69=1,1,0)+IF('Saisie des résultats'!N69=1,1,0))/8)</f>
      </c>
      <c r="D70" s="72">
        <f>IF(ISBLANK('Liste d''élèves'!C67),"",(IF('Saisie des résultats'!E69=1,1,0)+IF('Saisie des résultats'!F69=1,1,0))/2)</f>
      </c>
      <c r="E70" s="72">
        <f>IF(ISBLANK('Liste d''élèves'!C67),"",(IF('Saisie des résultats'!J69=1,1,0)+IF('Saisie des résultats'!K69=1,1,0)+IF('Saisie des résultats'!O69=1,1,0)+IF('Saisie des résultats'!P69=1,1,0)+IF('Saisie des résultats'!Q69=1,1,0)+IF('Saisie des résultats'!R69=1,1,0)+IF('Saisie des résultats'!S69=1,1,0))/7)</f>
      </c>
      <c r="F70" s="74">
        <f>IF(ISBLANK('Liste d''élèves'!C67),"",COUNTIF('Saisie des résultats'!C69:S69,1)/17)</f>
      </c>
    </row>
    <row r="71" spans="2:6" ht="12.75">
      <c r="B71" s="14">
        <f>IF(ISBLANK('Liste d''élèves'!C68),"",('Liste d''élèves'!C68))</f>
      </c>
      <c r="C71" s="73">
        <f>IF(ISBLANK('Liste d''élèves'!C68),"",(IF('Saisie des résultats'!C70=1,1,0)+IF('Saisie des résultats'!D70=1,1,0)+IF('Saisie des résultats'!G70=1,1,0)+IF('Saisie des résultats'!H70=1,1,0)+IF('Saisie des résultats'!I70=1,1,0)+IF('Saisie des résultats'!L70=1,1,0)+IF('Saisie des résultats'!M70=1,1,0)+IF('Saisie des résultats'!N70=1,1,0))/8)</f>
      </c>
      <c r="D71" s="72">
        <f>IF(ISBLANK('Liste d''élèves'!C68),"",(IF('Saisie des résultats'!E70=1,1,0)+IF('Saisie des résultats'!F70=1,1,0))/2)</f>
      </c>
      <c r="E71" s="72">
        <f>IF(ISBLANK('Liste d''élèves'!C68),"",(IF('Saisie des résultats'!J70=1,1,0)+IF('Saisie des résultats'!K70=1,1,0)+IF('Saisie des résultats'!O70=1,1,0)+IF('Saisie des résultats'!P70=1,1,0)+IF('Saisie des résultats'!Q70=1,1,0)+IF('Saisie des résultats'!R70=1,1,0)+IF('Saisie des résultats'!S70=1,1,0))/7)</f>
      </c>
      <c r="F71" s="74">
        <f>IF(ISBLANK('Liste d''élèves'!C68),"",COUNTIF('Saisie des résultats'!C70:S70,1)/17)</f>
      </c>
    </row>
    <row r="72" spans="2:6" ht="12.75">
      <c r="B72" s="14">
        <f>IF(ISBLANK('Liste d''élèves'!C69),"",('Liste d''élèves'!C69))</f>
      </c>
      <c r="C72" s="73">
        <f>IF(ISBLANK('Liste d''élèves'!C69),"",(IF('Saisie des résultats'!C71=1,1,0)+IF('Saisie des résultats'!D71=1,1,0)+IF('Saisie des résultats'!G71=1,1,0)+IF('Saisie des résultats'!H71=1,1,0)+IF('Saisie des résultats'!I71=1,1,0)+IF('Saisie des résultats'!L71=1,1,0)+IF('Saisie des résultats'!M71=1,1,0)+IF('Saisie des résultats'!N71=1,1,0))/8)</f>
      </c>
      <c r="D72" s="72">
        <f>IF(ISBLANK('Liste d''élèves'!C69),"",(IF('Saisie des résultats'!E71=1,1,0)+IF('Saisie des résultats'!F71=1,1,0))/2)</f>
      </c>
      <c r="E72" s="72">
        <f>IF(ISBLANK('Liste d''élèves'!C69),"",(IF('Saisie des résultats'!J71=1,1,0)+IF('Saisie des résultats'!K71=1,1,0)+IF('Saisie des résultats'!O71=1,1,0)+IF('Saisie des résultats'!P71=1,1,0)+IF('Saisie des résultats'!Q71=1,1,0)+IF('Saisie des résultats'!R71=1,1,0)+IF('Saisie des résultats'!S71=1,1,0))/7)</f>
      </c>
      <c r="F72" s="74">
        <f>IF(ISBLANK('Liste d''élèves'!C69),"",COUNTIF('Saisie des résultats'!C71:S71,1)/17)</f>
      </c>
    </row>
    <row r="73" spans="2:6" ht="12.75">
      <c r="B73" s="14">
        <f>IF(ISBLANK('Liste d''élèves'!C70),"",('Liste d''élèves'!C70))</f>
      </c>
      <c r="C73" s="73">
        <f>IF(ISBLANK('Liste d''élèves'!C70),"",(IF('Saisie des résultats'!C72=1,1,0)+IF('Saisie des résultats'!D72=1,1,0)+IF('Saisie des résultats'!G72=1,1,0)+IF('Saisie des résultats'!H72=1,1,0)+IF('Saisie des résultats'!I72=1,1,0)+IF('Saisie des résultats'!L72=1,1,0)+IF('Saisie des résultats'!M72=1,1,0)+IF('Saisie des résultats'!N72=1,1,0))/8)</f>
      </c>
      <c r="D73" s="72">
        <f>IF(ISBLANK('Liste d''élèves'!C70),"",(IF('Saisie des résultats'!E72=1,1,0)+IF('Saisie des résultats'!F72=1,1,0))/2)</f>
      </c>
      <c r="E73" s="72">
        <f>IF(ISBLANK('Liste d''élèves'!C70),"",(IF('Saisie des résultats'!J72=1,1,0)+IF('Saisie des résultats'!K72=1,1,0)+IF('Saisie des résultats'!O72=1,1,0)+IF('Saisie des résultats'!P72=1,1,0)+IF('Saisie des résultats'!Q72=1,1,0)+IF('Saisie des résultats'!R72=1,1,0)+IF('Saisie des résultats'!S72=1,1,0))/7)</f>
      </c>
      <c r="F73" s="74">
        <f>IF(ISBLANK('Liste d''élèves'!C70),"",COUNTIF('Saisie des résultats'!C72:S72,1)/17)</f>
      </c>
    </row>
    <row r="74" spans="2:6" ht="12.75">
      <c r="B74" s="14">
        <f>IF(ISBLANK('Liste d''élèves'!C71),"",('Liste d''élèves'!C71))</f>
      </c>
      <c r="C74" s="73">
        <f>IF(ISBLANK('Liste d''élèves'!C71),"",(IF('Saisie des résultats'!C73=1,1,0)+IF('Saisie des résultats'!D73=1,1,0)+IF('Saisie des résultats'!G73=1,1,0)+IF('Saisie des résultats'!H73=1,1,0)+IF('Saisie des résultats'!I73=1,1,0)+IF('Saisie des résultats'!L73=1,1,0)+IF('Saisie des résultats'!M73=1,1,0)+IF('Saisie des résultats'!N73=1,1,0))/8)</f>
      </c>
      <c r="D74" s="72">
        <f>IF(ISBLANK('Liste d''élèves'!C71),"",(IF('Saisie des résultats'!E73=1,1,0)+IF('Saisie des résultats'!F73=1,1,0))/2)</f>
      </c>
      <c r="E74" s="72">
        <f>IF(ISBLANK('Liste d''élèves'!C71),"",(IF('Saisie des résultats'!J73=1,1,0)+IF('Saisie des résultats'!K73=1,1,0)+IF('Saisie des résultats'!O73=1,1,0)+IF('Saisie des résultats'!P73=1,1,0)+IF('Saisie des résultats'!Q73=1,1,0)+IF('Saisie des résultats'!R73=1,1,0)+IF('Saisie des résultats'!S73=1,1,0))/7)</f>
      </c>
      <c r="F74" s="74">
        <f>IF(ISBLANK('Liste d''élèves'!C71),"",COUNTIF('Saisie des résultats'!C73:S73,1)/17)</f>
      </c>
    </row>
    <row r="75" spans="2:6" ht="12.75">
      <c r="B75" s="14">
        <f>IF(ISBLANK('Liste d''élèves'!C72),"",('Liste d''élèves'!C72))</f>
      </c>
      <c r="C75" s="73">
        <f>IF(ISBLANK('Liste d''élèves'!C72),"",(IF('Saisie des résultats'!C74=1,1,0)+IF('Saisie des résultats'!D74=1,1,0)+IF('Saisie des résultats'!G74=1,1,0)+IF('Saisie des résultats'!H74=1,1,0)+IF('Saisie des résultats'!I74=1,1,0)+IF('Saisie des résultats'!L74=1,1,0)+IF('Saisie des résultats'!M74=1,1,0)+IF('Saisie des résultats'!N74=1,1,0))/8)</f>
      </c>
      <c r="D75" s="72">
        <f>IF(ISBLANK('Liste d''élèves'!C72),"",(IF('Saisie des résultats'!E74=1,1,0)+IF('Saisie des résultats'!F74=1,1,0))/2)</f>
      </c>
      <c r="E75" s="72">
        <f>IF(ISBLANK('Liste d''élèves'!C72),"",(IF('Saisie des résultats'!J74=1,1,0)+IF('Saisie des résultats'!K74=1,1,0)+IF('Saisie des résultats'!O74=1,1,0)+IF('Saisie des résultats'!P74=1,1,0)+IF('Saisie des résultats'!Q74=1,1,0)+IF('Saisie des résultats'!R74=1,1,0)+IF('Saisie des résultats'!S74=1,1,0))/7)</f>
      </c>
      <c r="F75" s="74">
        <f>IF(ISBLANK('Liste d''élèves'!C72),"",COUNTIF('Saisie des résultats'!C74:S74,1)/17)</f>
      </c>
    </row>
    <row r="76" spans="2:6" ht="12.75">
      <c r="B76" s="14">
        <f>IF(ISBLANK('Liste d''élèves'!C73),"",('Liste d''élèves'!C73))</f>
      </c>
      <c r="C76" s="73">
        <f>IF(ISBLANK('Liste d''élèves'!C73),"",(IF('Saisie des résultats'!C75=1,1,0)+IF('Saisie des résultats'!D75=1,1,0)+IF('Saisie des résultats'!G75=1,1,0)+IF('Saisie des résultats'!H75=1,1,0)+IF('Saisie des résultats'!I75=1,1,0)+IF('Saisie des résultats'!L75=1,1,0)+IF('Saisie des résultats'!M75=1,1,0)+IF('Saisie des résultats'!N75=1,1,0))/8)</f>
      </c>
      <c r="D76" s="72">
        <f>IF(ISBLANK('Liste d''élèves'!C73),"",(IF('Saisie des résultats'!E75=1,1,0)+IF('Saisie des résultats'!F75=1,1,0))/2)</f>
      </c>
      <c r="E76" s="72">
        <f>IF(ISBLANK('Liste d''élèves'!C73),"",(IF('Saisie des résultats'!J75=1,1,0)+IF('Saisie des résultats'!K75=1,1,0)+IF('Saisie des résultats'!O75=1,1,0)+IF('Saisie des résultats'!P75=1,1,0)+IF('Saisie des résultats'!Q75=1,1,0)+IF('Saisie des résultats'!R75=1,1,0)+IF('Saisie des résultats'!S75=1,1,0))/7)</f>
      </c>
      <c r="F76" s="74">
        <f>IF(ISBLANK('Liste d''élèves'!C73),"",COUNTIF('Saisie des résultats'!C75:S75,1)/17)</f>
      </c>
    </row>
    <row r="77" spans="2:6" ht="12.75">
      <c r="B77" s="14">
        <f>IF(ISBLANK('Liste d''élèves'!C74),"",('Liste d''élèves'!C74))</f>
      </c>
      <c r="C77" s="73">
        <f>IF(ISBLANK('Liste d''élèves'!C74),"",(IF('Saisie des résultats'!C76=1,1,0)+IF('Saisie des résultats'!D76=1,1,0)+IF('Saisie des résultats'!G76=1,1,0)+IF('Saisie des résultats'!H76=1,1,0)+IF('Saisie des résultats'!I76=1,1,0)+IF('Saisie des résultats'!L76=1,1,0)+IF('Saisie des résultats'!M76=1,1,0)+IF('Saisie des résultats'!N76=1,1,0))/8)</f>
      </c>
      <c r="D77" s="72">
        <f>IF(ISBLANK('Liste d''élèves'!C74),"",(IF('Saisie des résultats'!E76=1,1,0)+IF('Saisie des résultats'!F76=1,1,0))/2)</f>
      </c>
      <c r="E77" s="72">
        <f>IF(ISBLANK('Liste d''élèves'!C74),"",(IF('Saisie des résultats'!J76=1,1,0)+IF('Saisie des résultats'!K76=1,1,0)+IF('Saisie des résultats'!O76=1,1,0)+IF('Saisie des résultats'!P76=1,1,0)+IF('Saisie des résultats'!Q76=1,1,0)+IF('Saisie des résultats'!R76=1,1,0)+IF('Saisie des résultats'!S76=1,1,0))/7)</f>
      </c>
      <c r="F77" s="74">
        <f>IF(ISBLANK('Liste d''élèves'!C74),"",COUNTIF('Saisie des résultats'!C76:S76,1)/17)</f>
      </c>
    </row>
    <row r="78" spans="2:6" ht="12.75">
      <c r="B78" s="14">
        <f>IF(ISBLANK('Liste d''élèves'!C75),"",('Liste d''élèves'!C75))</f>
      </c>
      <c r="C78" s="73">
        <f>IF(ISBLANK('Liste d''élèves'!C75),"",(IF('Saisie des résultats'!C77=1,1,0)+IF('Saisie des résultats'!D77=1,1,0)+IF('Saisie des résultats'!G77=1,1,0)+IF('Saisie des résultats'!H77=1,1,0)+IF('Saisie des résultats'!I77=1,1,0)+IF('Saisie des résultats'!L77=1,1,0)+IF('Saisie des résultats'!M77=1,1,0)+IF('Saisie des résultats'!N77=1,1,0))/8)</f>
      </c>
      <c r="D78" s="72">
        <f>IF(ISBLANK('Liste d''élèves'!C75),"",(IF('Saisie des résultats'!E77=1,1,0)+IF('Saisie des résultats'!F77=1,1,0))/2)</f>
      </c>
      <c r="E78" s="72">
        <f>IF(ISBLANK('Liste d''élèves'!C75),"",(IF('Saisie des résultats'!J77=1,1,0)+IF('Saisie des résultats'!K77=1,1,0)+IF('Saisie des résultats'!O77=1,1,0)+IF('Saisie des résultats'!P77=1,1,0)+IF('Saisie des résultats'!Q77=1,1,0)+IF('Saisie des résultats'!R77=1,1,0)+IF('Saisie des résultats'!S77=1,1,0))/7)</f>
      </c>
      <c r="F78" s="74">
        <f>IF(ISBLANK('Liste d''élèves'!C75),"",COUNTIF('Saisie des résultats'!C77:S77,1)/17)</f>
      </c>
    </row>
    <row r="79" spans="2:6" ht="12.75">
      <c r="B79" s="14">
        <f>IF(ISBLANK('Liste d''élèves'!C76),"",('Liste d''élèves'!C76))</f>
      </c>
      <c r="C79" s="73">
        <f>IF(ISBLANK('Liste d''élèves'!C76),"",(IF('Saisie des résultats'!C78=1,1,0)+IF('Saisie des résultats'!D78=1,1,0)+IF('Saisie des résultats'!G78=1,1,0)+IF('Saisie des résultats'!H78=1,1,0)+IF('Saisie des résultats'!I78=1,1,0)+IF('Saisie des résultats'!L78=1,1,0)+IF('Saisie des résultats'!M78=1,1,0)+IF('Saisie des résultats'!N78=1,1,0))/8)</f>
      </c>
      <c r="D79" s="72">
        <f>IF(ISBLANK('Liste d''élèves'!C76),"",(IF('Saisie des résultats'!E78=1,1,0)+IF('Saisie des résultats'!F78=1,1,0))/2)</f>
      </c>
      <c r="E79" s="72">
        <f>IF(ISBLANK('Liste d''élèves'!C76),"",(IF('Saisie des résultats'!J78=1,1,0)+IF('Saisie des résultats'!K78=1,1,0)+IF('Saisie des résultats'!O78=1,1,0)+IF('Saisie des résultats'!P78=1,1,0)+IF('Saisie des résultats'!Q78=1,1,0)+IF('Saisie des résultats'!R78=1,1,0)+IF('Saisie des résultats'!S78=1,1,0))/7)</f>
      </c>
      <c r="F79" s="74">
        <f>IF(ISBLANK('Liste d''élèves'!C76),"",COUNTIF('Saisie des résultats'!C78:S78,1)/17)</f>
      </c>
    </row>
    <row r="80" spans="2:6" ht="12.75">
      <c r="B80" s="14">
        <f>IF(ISBLANK('Liste d''élèves'!C77),"",('Liste d''élèves'!C77))</f>
      </c>
      <c r="C80" s="73">
        <f>IF(ISBLANK('Liste d''élèves'!C77),"",(IF('Saisie des résultats'!C79=1,1,0)+IF('Saisie des résultats'!D79=1,1,0)+IF('Saisie des résultats'!G79=1,1,0)+IF('Saisie des résultats'!H79=1,1,0)+IF('Saisie des résultats'!I79=1,1,0)+IF('Saisie des résultats'!L79=1,1,0)+IF('Saisie des résultats'!M79=1,1,0)+IF('Saisie des résultats'!N79=1,1,0))/8)</f>
      </c>
      <c r="D80" s="72">
        <f>IF(ISBLANK('Liste d''élèves'!C77),"",(IF('Saisie des résultats'!E79=1,1,0)+IF('Saisie des résultats'!F79=1,1,0))/2)</f>
      </c>
      <c r="E80" s="72">
        <f>IF(ISBLANK('Liste d''élèves'!C77),"",(IF('Saisie des résultats'!J79=1,1,0)+IF('Saisie des résultats'!K79=1,1,0)+IF('Saisie des résultats'!O79=1,1,0)+IF('Saisie des résultats'!P79=1,1,0)+IF('Saisie des résultats'!Q79=1,1,0)+IF('Saisie des résultats'!R79=1,1,0)+IF('Saisie des résultats'!S79=1,1,0))/7)</f>
      </c>
      <c r="F80" s="74">
        <f>IF(ISBLANK('Liste d''élèves'!C77),"",COUNTIF('Saisie des résultats'!C79:S79,1)/17)</f>
      </c>
    </row>
    <row r="81" spans="2:6" ht="12.75">
      <c r="B81" s="14">
        <f>IF(ISBLANK('Liste d''élèves'!C78),"",('Liste d''élèves'!C78))</f>
      </c>
      <c r="C81" s="73">
        <f>IF(ISBLANK('Liste d''élèves'!C78),"",(IF('Saisie des résultats'!C80=1,1,0)+IF('Saisie des résultats'!D80=1,1,0)+IF('Saisie des résultats'!G80=1,1,0)+IF('Saisie des résultats'!H80=1,1,0)+IF('Saisie des résultats'!I80=1,1,0)+IF('Saisie des résultats'!L80=1,1,0)+IF('Saisie des résultats'!M80=1,1,0)+IF('Saisie des résultats'!N80=1,1,0))/8)</f>
      </c>
      <c r="D81" s="72">
        <f>IF(ISBLANK('Liste d''élèves'!C78),"",(IF('Saisie des résultats'!E80=1,1,0)+IF('Saisie des résultats'!F80=1,1,0))/2)</f>
      </c>
      <c r="E81" s="72">
        <f>IF(ISBLANK('Liste d''élèves'!C78),"",(IF('Saisie des résultats'!J80=1,1,0)+IF('Saisie des résultats'!K80=1,1,0)+IF('Saisie des résultats'!O80=1,1,0)+IF('Saisie des résultats'!P80=1,1,0)+IF('Saisie des résultats'!Q80=1,1,0)+IF('Saisie des résultats'!R80=1,1,0)+IF('Saisie des résultats'!S80=1,1,0))/7)</f>
      </c>
      <c r="F81" s="74">
        <f>IF(ISBLANK('Liste d''élèves'!C78),"",COUNTIF('Saisie des résultats'!C80:S80,1)/17)</f>
      </c>
    </row>
    <row r="82" spans="2:6" ht="12.75">
      <c r="B82" s="14">
        <f>IF(ISBLANK('Liste d''élèves'!C79),"",('Liste d''élèves'!C79))</f>
      </c>
      <c r="C82" s="73">
        <f>IF(ISBLANK('Liste d''élèves'!C79),"",(IF('Saisie des résultats'!C81=1,1,0)+IF('Saisie des résultats'!D81=1,1,0)+IF('Saisie des résultats'!G81=1,1,0)+IF('Saisie des résultats'!H81=1,1,0)+IF('Saisie des résultats'!I81=1,1,0)+IF('Saisie des résultats'!L81=1,1,0)+IF('Saisie des résultats'!M81=1,1,0)+IF('Saisie des résultats'!N81=1,1,0))/8)</f>
      </c>
      <c r="D82" s="72">
        <f>IF(ISBLANK('Liste d''élèves'!C79),"",(IF('Saisie des résultats'!E81=1,1,0)+IF('Saisie des résultats'!F81=1,1,0))/2)</f>
      </c>
      <c r="E82" s="72">
        <f>IF(ISBLANK('Liste d''élèves'!C79),"",(IF('Saisie des résultats'!J81=1,1,0)+IF('Saisie des résultats'!K81=1,1,0)+IF('Saisie des résultats'!O81=1,1,0)+IF('Saisie des résultats'!P81=1,1,0)+IF('Saisie des résultats'!Q81=1,1,0)+IF('Saisie des résultats'!R81=1,1,0)+IF('Saisie des résultats'!S81=1,1,0))/7)</f>
      </c>
      <c r="F82" s="74">
        <f>IF(ISBLANK('Liste d''élèves'!C79),"",COUNTIF('Saisie des résultats'!C81:S81,1)/17)</f>
      </c>
    </row>
    <row r="83" spans="2:6" ht="12.75">
      <c r="B83" s="14">
        <f>IF(ISBLANK('Liste d''élèves'!C80),"",('Liste d''élèves'!C80))</f>
      </c>
      <c r="C83" s="73">
        <f>IF(ISBLANK('Liste d''élèves'!C80),"",(IF('Saisie des résultats'!C82=1,1,0)+IF('Saisie des résultats'!D82=1,1,0)+IF('Saisie des résultats'!G82=1,1,0)+IF('Saisie des résultats'!H82=1,1,0)+IF('Saisie des résultats'!I82=1,1,0)+IF('Saisie des résultats'!L82=1,1,0)+IF('Saisie des résultats'!M82=1,1,0)+IF('Saisie des résultats'!N82=1,1,0))/8)</f>
      </c>
      <c r="D83" s="72">
        <f>IF(ISBLANK('Liste d''élèves'!C80),"",(IF('Saisie des résultats'!E82=1,1,0)+IF('Saisie des résultats'!F82=1,1,0))/2)</f>
      </c>
      <c r="E83" s="72">
        <f>IF(ISBLANK('Liste d''élèves'!C80),"",(IF('Saisie des résultats'!J82=1,1,0)+IF('Saisie des résultats'!K82=1,1,0)+IF('Saisie des résultats'!O82=1,1,0)+IF('Saisie des résultats'!P82=1,1,0)+IF('Saisie des résultats'!Q82=1,1,0)+IF('Saisie des résultats'!R82=1,1,0)+IF('Saisie des résultats'!S82=1,1,0))/7)</f>
      </c>
      <c r="F83" s="74">
        <f>IF(ISBLANK('Liste d''élèves'!C80),"",COUNTIF('Saisie des résultats'!C82:S82,1)/17)</f>
      </c>
    </row>
    <row r="84" spans="2:6" ht="12.75">
      <c r="B84" s="14">
        <f>IF(ISBLANK('Liste d''élèves'!C81),"",('Liste d''élèves'!C81))</f>
      </c>
      <c r="C84" s="73">
        <f>IF(ISBLANK('Liste d''élèves'!C81),"",(IF('Saisie des résultats'!C83=1,1,0)+IF('Saisie des résultats'!D83=1,1,0)+IF('Saisie des résultats'!G83=1,1,0)+IF('Saisie des résultats'!H83=1,1,0)+IF('Saisie des résultats'!I83=1,1,0)+IF('Saisie des résultats'!L83=1,1,0)+IF('Saisie des résultats'!M83=1,1,0)+IF('Saisie des résultats'!N83=1,1,0))/8)</f>
      </c>
      <c r="D84" s="72">
        <f>IF(ISBLANK('Liste d''élèves'!C81),"",(IF('Saisie des résultats'!E83=1,1,0)+IF('Saisie des résultats'!F83=1,1,0))/2)</f>
      </c>
      <c r="E84" s="72">
        <f>IF(ISBLANK('Liste d''élèves'!C81),"",(IF('Saisie des résultats'!J83=1,1,0)+IF('Saisie des résultats'!K83=1,1,0)+IF('Saisie des résultats'!O83=1,1,0)+IF('Saisie des résultats'!P83=1,1,0)+IF('Saisie des résultats'!Q83=1,1,0)+IF('Saisie des résultats'!R83=1,1,0)+IF('Saisie des résultats'!S83=1,1,0))/7)</f>
      </c>
      <c r="F84" s="74">
        <f>IF(ISBLANK('Liste d''élèves'!C81),"",COUNTIF('Saisie des résultats'!C83:S83,1)/17)</f>
      </c>
    </row>
    <row r="85" spans="2:6" ht="12.75">
      <c r="B85" s="14">
        <f>IF(ISBLANK('Liste d''élèves'!C82),"",('Liste d''élèves'!C82))</f>
      </c>
      <c r="C85" s="73">
        <f>IF(ISBLANK('Liste d''élèves'!C82),"",(IF('Saisie des résultats'!C84=1,1,0)+IF('Saisie des résultats'!D84=1,1,0)+IF('Saisie des résultats'!G84=1,1,0)+IF('Saisie des résultats'!H84=1,1,0)+IF('Saisie des résultats'!I84=1,1,0)+IF('Saisie des résultats'!L84=1,1,0)+IF('Saisie des résultats'!M84=1,1,0)+IF('Saisie des résultats'!N84=1,1,0))/8)</f>
      </c>
      <c r="D85" s="72">
        <f>IF(ISBLANK('Liste d''élèves'!C82),"",(IF('Saisie des résultats'!E84=1,1,0)+IF('Saisie des résultats'!F84=1,1,0))/2)</f>
      </c>
      <c r="E85" s="72">
        <f>IF(ISBLANK('Liste d''élèves'!C82),"",(IF('Saisie des résultats'!J84=1,1,0)+IF('Saisie des résultats'!K84=1,1,0)+IF('Saisie des résultats'!O84=1,1,0)+IF('Saisie des résultats'!P84=1,1,0)+IF('Saisie des résultats'!Q84=1,1,0)+IF('Saisie des résultats'!R84=1,1,0)+IF('Saisie des résultats'!S84=1,1,0))/7)</f>
      </c>
      <c r="F85" s="74">
        <f>IF(ISBLANK('Liste d''élèves'!C82),"",COUNTIF('Saisie des résultats'!C84:S84,1)/17)</f>
      </c>
    </row>
    <row r="86" spans="2:6" ht="12.75">
      <c r="B86" s="14">
        <f>IF(ISBLANK('Liste d''élèves'!C83),"",('Liste d''élèves'!C83))</f>
      </c>
      <c r="C86" s="73">
        <f>IF(ISBLANK('Liste d''élèves'!C83),"",(IF('Saisie des résultats'!C85=1,1,0)+IF('Saisie des résultats'!D85=1,1,0)+IF('Saisie des résultats'!G85=1,1,0)+IF('Saisie des résultats'!H85=1,1,0)+IF('Saisie des résultats'!I85=1,1,0)+IF('Saisie des résultats'!L85=1,1,0)+IF('Saisie des résultats'!M85=1,1,0)+IF('Saisie des résultats'!N85=1,1,0))/8)</f>
      </c>
      <c r="D86" s="72">
        <f>IF(ISBLANK('Liste d''élèves'!C83),"",(IF('Saisie des résultats'!E85=1,1,0)+IF('Saisie des résultats'!F85=1,1,0))/2)</f>
      </c>
      <c r="E86" s="72">
        <f>IF(ISBLANK('Liste d''élèves'!C83),"",(IF('Saisie des résultats'!J85=1,1,0)+IF('Saisie des résultats'!K85=1,1,0)+IF('Saisie des résultats'!O85=1,1,0)+IF('Saisie des résultats'!P85=1,1,0)+IF('Saisie des résultats'!Q85=1,1,0)+IF('Saisie des résultats'!R85=1,1,0)+IF('Saisie des résultats'!S85=1,1,0))/7)</f>
      </c>
      <c r="F86" s="74">
        <f>IF(ISBLANK('Liste d''élèves'!C83),"",COUNTIF('Saisie des résultats'!C85:S85,1)/17)</f>
      </c>
    </row>
    <row r="87" spans="2:6" ht="12.75">
      <c r="B87" s="14">
        <f>IF(ISBLANK('Liste d''élèves'!C84),"",('Liste d''élèves'!C84))</f>
      </c>
      <c r="C87" s="73">
        <f>IF(ISBLANK('Liste d''élèves'!C84),"",(IF('Saisie des résultats'!C86=1,1,0)+IF('Saisie des résultats'!D86=1,1,0)+IF('Saisie des résultats'!G86=1,1,0)+IF('Saisie des résultats'!H86=1,1,0)+IF('Saisie des résultats'!I86=1,1,0)+IF('Saisie des résultats'!L86=1,1,0)+IF('Saisie des résultats'!M86=1,1,0)+IF('Saisie des résultats'!N86=1,1,0))/8)</f>
      </c>
      <c r="D87" s="72">
        <f>IF(ISBLANK('Liste d''élèves'!C84),"",(IF('Saisie des résultats'!E86=1,1,0)+IF('Saisie des résultats'!F86=1,1,0))/2)</f>
      </c>
      <c r="E87" s="72">
        <f>IF(ISBLANK('Liste d''élèves'!C84),"",(IF('Saisie des résultats'!J86=1,1,0)+IF('Saisie des résultats'!K86=1,1,0)+IF('Saisie des résultats'!O86=1,1,0)+IF('Saisie des résultats'!P86=1,1,0)+IF('Saisie des résultats'!Q86=1,1,0)+IF('Saisie des résultats'!R86=1,1,0)+IF('Saisie des résultats'!S86=1,1,0))/7)</f>
      </c>
      <c r="F87" s="74">
        <f>IF(ISBLANK('Liste d''élèves'!C84),"",COUNTIF('Saisie des résultats'!C86:S86,1)/17)</f>
      </c>
    </row>
    <row r="88" spans="2:6" ht="12.75">
      <c r="B88" s="14">
        <f>IF(ISBLANK('Liste d''élèves'!C85),"",('Liste d''élèves'!C85))</f>
      </c>
      <c r="C88" s="73">
        <f>IF(ISBLANK('Liste d''élèves'!C85),"",(IF('Saisie des résultats'!C87=1,1,0)+IF('Saisie des résultats'!D87=1,1,0)+IF('Saisie des résultats'!G87=1,1,0)+IF('Saisie des résultats'!H87=1,1,0)+IF('Saisie des résultats'!I87=1,1,0)+IF('Saisie des résultats'!L87=1,1,0)+IF('Saisie des résultats'!M87=1,1,0)+IF('Saisie des résultats'!N87=1,1,0))/8)</f>
      </c>
      <c r="D88" s="72">
        <f>IF(ISBLANK('Liste d''élèves'!C85),"",(IF('Saisie des résultats'!E87=1,1,0)+IF('Saisie des résultats'!F87=1,1,0))/2)</f>
      </c>
      <c r="E88" s="72">
        <f>IF(ISBLANK('Liste d''élèves'!C85),"",(IF('Saisie des résultats'!J87=1,1,0)+IF('Saisie des résultats'!K87=1,1,0)+IF('Saisie des résultats'!O87=1,1,0)+IF('Saisie des résultats'!P87=1,1,0)+IF('Saisie des résultats'!Q87=1,1,0)+IF('Saisie des résultats'!R87=1,1,0)+IF('Saisie des résultats'!S87=1,1,0))/7)</f>
      </c>
      <c r="F88" s="74">
        <f>IF(ISBLANK('Liste d''élèves'!C85),"",COUNTIF('Saisie des résultats'!C87:S87,1)/17)</f>
      </c>
    </row>
    <row r="89" spans="2:6" ht="12.75">
      <c r="B89" s="14">
        <f>IF(ISBLANK('Liste d''élèves'!C86),"",('Liste d''élèves'!C86))</f>
      </c>
      <c r="C89" s="73">
        <f>IF(ISBLANK('Liste d''élèves'!C86),"",(IF('Saisie des résultats'!C88=1,1,0)+IF('Saisie des résultats'!D88=1,1,0)+IF('Saisie des résultats'!G88=1,1,0)+IF('Saisie des résultats'!H88=1,1,0)+IF('Saisie des résultats'!I88=1,1,0)+IF('Saisie des résultats'!L88=1,1,0)+IF('Saisie des résultats'!M88=1,1,0)+IF('Saisie des résultats'!N88=1,1,0))/8)</f>
      </c>
      <c r="D89" s="72">
        <f>IF(ISBLANK('Liste d''élèves'!C86),"",(IF('Saisie des résultats'!E88=1,1,0)+IF('Saisie des résultats'!F88=1,1,0))/2)</f>
      </c>
      <c r="E89" s="72">
        <f>IF(ISBLANK('Liste d''élèves'!C86),"",(IF('Saisie des résultats'!J88=1,1,0)+IF('Saisie des résultats'!K88=1,1,0)+IF('Saisie des résultats'!O88=1,1,0)+IF('Saisie des résultats'!P88=1,1,0)+IF('Saisie des résultats'!Q88=1,1,0)+IF('Saisie des résultats'!R88=1,1,0)+IF('Saisie des résultats'!S88=1,1,0))/7)</f>
      </c>
      <c r="F89" s="74">
        <f>IF(ISBLANK('Liste d''élèves'!C86),"",COUNTIF('Saisie des résultats'!C88:S88,1)/17)</f>
      </c>
    </row>
    <row r="90" spans="2:6" ht="12.75">
      <c r="B90" s="14">
        <f>IF(ISBLANK('Liste d''élèves'!C87),"",('Liste d''élèves'!C87))</f>
      </c>
      <c r="C90" s="73">
        <f>IF(ISBLANK('Liste d''élèves'!C87),"",(IF('Saisie des résultats'!C89=1,1,0)+IF('Saisie des résultats'!D89=1,1,0)+IF('Saisie des résultats'!G89=1,1,0)+IF('Saisie des résultats'!H89=1,1,0)+IF('Saisie des résultats'!I89=1,1,0)+IF('Saisie des résultats'!L89=1,1,0)+IF('Saisie des résultats'!M89=1,1,0)+IF('Saisie des résultats'!N89=1,1,0))/8)</f>
      </c>
      <c r="D90" s="72">
        <f>IF(ISBLANK('Liste d''élèves'!C87),"",(IF('Saisie des résultats'!E89=1,1,0)+IF('Saisie des résultats'!F89=1,1,0))/2)</f>
      </c>
      <c r="E90" s="72">
        <f>IF(ISBLANK('Liste d''élèves'!C87),"",(IF('Saisie des résultats'!J89=1,1,0)+IF('Saisie des résultats'!K89=1,1,0)+IF('Saisie des résultats'!O89=1,1,0)+IF('Saisie des résultats'!P89=1,1,0)+IF('Saisie des résultats'!Q89=1,1,0)+IF('Saisie des résultats'!R89=1,1,0)+IF('Saisie des résultats'!S89=1,1,0))/7)</f>
      </c>
      <c r="F90" s="74">
        <f>IF(ISBLANK('Liste d''élèves'!C87),"",COUNTIF('Saisie des résultats'!C89:S89,1)/17)</f>
      </c>
    </row>
    <row r="91" spans="2:6" ht="12.75">
      <c r="B91" s="14">
        <f>IF(ISBLANK('Liste d''élèves'!C88),"",('Liste d''élèves'!C88))</f>
      </c>
      <c r="C91" s="73">
        <f>IF(ISBLANK('Liste d''élèves'!C88),"",(IF('Saisie des résultats'!C90=1,1,0)+IF('Saisie des résultats'!D90=1,1,0)+IF('Saisie des résultats'!G90=1,1,0)+IF('Saisie des résultats'!H90=1,1,0)+IF('Saisie des résultats'!I90=1,1,0)+IF('Saisie des résultats'!L90=1,1,0)+IF('Saisie des résultats'!M90=1,1,0)+IF('Saisie des résultats'!N90=1,1,0))/8)</f>
      </c>
      <c r="D91" s="72">
        <f>IF(ISBLANK('Liste d''élèves'!C88),"",(IF('Saisie des résultats'!E90=1,1,0)+IF('Saisie des résultats'!F90=1,1,0))/2)</f>
      </c>
      <c r="E91" s="72">
        <f>IF(ISBLANK('Liste d''élèves'!C88),"",(IF('Saisie des résultats'!J90=1,1,0)+IF('Saisie des résultats'!K90=1,1,0)+IF('Saisie des résultats'!O90=1,1,0)+IF('Saisie des résultats'!P90=1,1,0)+IF('Saisie des résultats'!Q90=1,1,0)+IF('Saisie des résultats'!R90=1,1,0)+IF('Saisie des résultats'!S90=1,1,0))/7)</f>
      </c>
      <c r="F91" s="74">
        <f>IF(ISBLANK('Liste d''élèves'!C88),"",COUNTIF('Saisie des résultats'!C90:S90,1)/17)</f>
      </c>
    </row>
    <row r="92" spans="2:6" ht="12.75">
      <c r="B92" s="14">
        <f>IF(ISBLANK('Liste d''élèves'!C89),"",('Liste d''élèves'!C89))</f>
      </c>
      <c r="C92" s="73">
        <f>IF(ISBLANK('Liste d''élèves'!C89),"",(IF('Saisie des résultats'!C91=1,1,0)+IF('Saisie des résultats'!D91=1,1,0)+IF('Saisie des résultats'!G91=1,1,0)+IF('Saisie des résultats'!H91=1,1,0)+IF('Saisie des résultats'!I91=1,1,0)+IF('Saisie des résultats'!L91=1,1,0)+IF('Saisie des résultats'!M91=1,1,0)+IF('Saisie des résultats'!N91=1,1,0))/8)</f>
      </c>
      <c r="D92" s="72">
        <f>IF(ISBLANK('Liste d''élèves'!C89),"",(IF('Saisie des résultats'!E91=1,1,0)+IF('Saisie des résultats'!F91=1,1,0))/2)</f>
      </c>
      <c r="E92" s="72">
        <f>IF(ISBLANK('Liste d''élèves'!C89),"",(IF('Saisie des résultats'!J91=1,1,0)+IF('Saisie des résultats'!K91=1,1,0)+IF('Saisie des résultats'!O91=1,1,0)+IF('Saisie des résultats'!P91=1,1,0)+IF('Saisie des résultats'!Q91=1,1,0)+IF('Saisie des résultats'!R91=1,1,0)+IF('Saisie des résultats'!S91=1,1,0))/7)</f>
      </c>
      <c r="F92" s="74">
        <f>IF(ISBLANK('Liste d''élèves'!C89),"",COUNTIF('Saisie des résultats'!C91:S91,1)/17)</f>
      </c>
    </row>
    <row r="93" spans="2:6" ht="12.75">
      <c r="B93" s="14">
        <f>IF(ISBLANK('Liste d''élèves'!C90),"",('Liste d''élèves'!C90))</f>
      </c>
      <c r="C93" s="73">
        <f>IF(ISBLANK('Liste d''élèves'!C90),"",(IF('Saisie des résultats'!C92=1,1,0)+IF('Saisie des résultats'!D92=1,1,0)+IF('Saisie des résultats'!G92=1,1,0)+IF('Saisie des résultats'!H92=1,1,0)+IF('Saisie des résultats'!I92=1,1,0)+IF('Saisie des résultats'!L92=1,1,0)+IF('Saisie des résultats'!M92=1,1,0)+IF('Saisie des résultats'!N92=1,1,0))/8)</f>
      </c>
      <c r="D93" s="72">
        <f>IF(ISBLANK('Liste d''élèves'!C90),"",(IF('Saisie des résultats'!E92=1,1,0)+IF('Saisie des résultats'!F92=1,1,0))/2)</f>
      </c>
      <c r="E93" s="72">
        <f>IF(ISBLANK('Liste d''élèves'!C90),"",(IF('Saisie des résultats'!J92=1,1,0)+IF('Saisie des résultats'!K92=1,1,0)+IF('Saisie des résultats'!O92=1,1,0)+IF('Saisie des résultats'!P92=1,1,0)+IF('Saisie des résultats'!Q92=1,1,0)+IF('Saisie des résultats'!R92=1,1,0)+IF('Saisie des résultats'!S92=1,1,0))/7)</f>
      </c>
      <c r="F93" s="74">
        <f>IF(ISBLANK('Liste d''élèves'!C90),"",COUNTIF('Saisie des résultats'!C92:S92,1)/17)</f>
      </c>
    </row>
    <row r="94" spans="2:6" ht="12.75">
      <c r="B94" s="14">
        <f>IF(ISBLANK('Liste d''élèves'!C91),"",('Liste d''élèves'!C91))</f>
      </c>
      <c r="C94" s="73">
        <f>IF(ISBLANK('Liste d''élèves'!C91),"",(IF('Saisie des résultats'!C93=1,1,0)+IF('Saisie des résultats'!D93=1,1,0)+IF('Saisie des résultats'!G93=1,1,0)+IF('Saisie des résultats'!H93=1,1,0)+IF('Saisie des résultats'!I93=1,1,0)+IF('Saisie des résultats'!L93=1,1,0)+IF('Saisie des résultats'!M93=1,1,0)+IF('Saisie des résultats'!N93=1,1,0))/8)</f>
      </c>
      <c r="D94" s="72">
        <f>IF(ISBLANK('Liste d''élèves'!C91),"",(IF('Saisie des résultats'!E93=1,1,0)+IF('Saisie des résultats'!F93=1,1,0))/2)</f>
      </c>
      <c r="E94" s="72">
        <f>IF(ISBLANK('Liste d''élèves'!C91),"",(IF('Saisie des résultats'!J93=1,1,0)+IF('Saisie des résultats'!K93=1,1,0)+IF('Saisie des résultats'!O93=1,1,0)+IF('Saisie des résultats'!P93=1,1,0)+IF('Saisie des résultats'!Q93=1,1,0)+IF('Saisie des résultats'!R93=1,1,0)+IF('Saisie des résultats'!S93=1,1,0))/7)</f>
      </c>
      <c r="F94" s="74">
        <f>IF(ISBLANK('Liste d''élèves'!C91),"",COUNTIF('Saisie des résultats'!C93:S93,1)/17)</f>
      </c>
    </row>
    <row r="95" spans="2:6" ht="12.75">
      <c r="B95" s="14">
        <f>IF(ISBLANK('Liste d''élèves'!C92),"",('Liste d''élèves'!C92))</f>
      </c>
      <c r="C95" s="73">
        <f>IF(ISBLANK('Liste d''élèves'!C92),"",(IF('Saisie des résultats'!C94=1,1,0)+IF('Saisie des résultats'!D94=1,1,0)+IF('Saisie des résultats'!G94=1,1,0)+IF('Saisie des résultats'!H94=1,1,0)+IF('Saisie des résultats'!I94=1,1,0)+IF('Saisie des résultats'!L94=1,1,0)+IF('Saisie des résultats'!M94=1,1,0)+IF('Saisie des résultats'!N94=1,1,0))/8)</f>
      </c>
      <c r="D95" s="72">
        <f>IF(ISBLANK('Liste d''élèves'!C92),"",(IF('Saisie des résultats'!E94=1,1,0)+IF('Saisie des résultats'!F94=1,1,0))/2)</f>
      </c>
      <c r="E95" s="72">
        <f>IF(ISBLANK('Liste d''élèves'!C92),"",(IF('Saisie des résultats'!J94=1,1,0)+IF('Saisie des résultats'!K94=1,1,0)+IF('Saisie des résultats'!O94=1,1,0)+IF('Saisie des résultats'!P94=1,1,0)+IF('Saisie des résultats'!Q94=1,1,0)+IF('Saisie des résultats'!R94=1,1,0)+IF('Saisie des résultats'!S94=1,1,0))/7)</f>
      </c>
      <c r="F95" s="74">
        <f>IF(ISBLANK('Liste d''élèves'!C92),"",COUNTIF('Saisie des résultats'!C94:S94,1)/17)</f>
      </c>
    </row>
    <row r="96" spans="2:6" ht="12.75">
      <c r="B96" s="14">
        <f>IF(ISBLANK('Liste d''élèves'!C93),"",('Liste d''élèves'!C93))</f>
      </c>
      <c r="C96" s="73">
        <f>IF(ISBLANK('Liste d''élèves'!C93),"",(IF('Saisie des résultats'!C95=1,1,0)+IF('Saisie des résultats'!D95=1,1,0)+IF('Saisie des résultats'!G95=1,1,0)+IF('Saisie des résultats'!H95=1,1,0)+IF('Saisie des résultats'!I95=1,1,0)+IF('Saisie des résultats'!L95=1,1,0)+IF('Saisie des résultats'!M95=1,1,0)+IF('Saisie des résultats'!N95=1,1,0))/8)</f>
      </c>
      <c r="D96" s="72">
        <f>IF(ISBLANK('Liste d''élèves'!C93),"",(IF('Saisie des résultats'!E95=1,1,0)+IF('Saisie des résultats'!F95=1,1,0))/2)</f>
      </c>
      <c r="E96" s="72">
        <f>IF(ISBLANK('Liste d''élèves'!C93),"",(IF('Saisie des résultats'!J95=1,1,0)+IF('Saisie des résultats'!K95=1,1,0)+IF('Saisie des résultats'!O95=1,1,0)+IF('Saisie des résultats'!P95=1,1,0)+IF('Saisie des résultats'!Q95=1,1,0)+IF('Saisie des résultats'!R95=1,1,0)+IF('Saisie des résultats'!S95=1,1,0))/7)</f>
      </c>
      <c r="F96" s="74">
        <f>IF(ISBLANK('Liste d''élèves'!C93),"",COUNTIF('Saisie des résultats'!C95:S95,1)/17)</f>
      </c>
    </row>
    <row r="97" spans="2:6" ht="12.75">
      <c r="B97" s="14">
        <f>IF(ISBLANK('Liste d''élèves'!C94),"",('Liste d''élèves'!C94))</f>
      </c>
      <c r="C97" s="73">
        <f>IF(ISBLANK('Liste d''élèves'!C94),"",(IF('Saisie des résultats'!C96=1,1,0)+IF('Saisie des résultats'!D96=1,1,0)+IF('Saisie des résultats'!G96=1,1,0)+IF('Saisie des résultats'!H96=1,1,0)+IF('Saisie des résultats'!I96=1,1,0)+IF('Saisie des résultats'!L96=1,1,0)+IF('Saisie des résultats'!M96=1,1,0)+IF('Saisie des résultats'!N96=1,1,0))/8)</f>
      </c>
      <c r="D97" s="72">
        <f>IF(ISBLANK('Liste d''élèves'!C94),"",(IF('Saisie des résultats'!E96=1,1,0)+IF('Saisie des résultats'!F96=1,1,0))/2)</f>
      </c>
      <c r="E97" s="72">
        <f>IF(ISBLANK('Liste d''élèves'!C94),"",(IF('Saisie des résultats'!J96=1,1,0)+IF('Saisie des résultats'!K96=1,1,0)+IF('Saisie des résultats'!O96=1,1,0)+IF('Saisie des résultats'!P96=1,1,0)+IF('Saisie des résultats'!Q96=1,1,0)+IF('Saisie des résultats'!R96=1,1,0)+IF('Saisie des résultats'!S96=1,1,0))/7)</f>
      </c>
      <c r="F97" s="74">
        <f>IF(ISBLANK('Liste d''élèves'!C94),"",COUNTIF('Saisie des résultats'!C96:S96,1)/17)</f>
      </c>
    </row>
    <row r="98" spans="2:6" ht="12.75">
      <c r="B98" s="14">
        <f>IF(ISBLANK('Liste d''élèves'!C95),"",('Liste d''élèves'!C95))</f>
      </c>
      <c r="C98" s="73">
        <f>IF(ISBLANK('Liste d''élèves'!C95),"",(IF('Saisie des résultats'!C97=1,1,0)+IF('Saisie des résultats'!D97=1,1,0)+IF('Saisie des résultats'!G97=1,1,0)+IF('Saisie des résultats'!H97=1,1,0)+IF('Saisie des résultats'!I97=1,1,0)+IF('Saisie des résultats'!L97=1,1,0)+IF('Saisie des résultats'!M97=1,1,0)+IF('Saisie des résultats'!N97=1,1,0))/8)</f>
      </c>
      <c r="D98" s="72">
        <f>IF(ISBLANK('Liste d''élèves'!C95),"",(IF('Saisie des résultats'!E97=1,1,0)+IF('Saisie des résultats'!F97=1,1,0))/2)</f>
      </c>
      <c r="E98" s="72">
        <f>IF(ISBLANK('Liste d''élèves'!C95),"",(IF('Saisie des résultats'!J97=1,1,0)+IF('Saisie des résultats'!K97=1,1,0)+IF('Saisie des résultats'!O97=1,1,0)+IF('Saisie des résultats'!P97=1,1,0)+IF('Saisie des résultats'!Q97=1,1,0)+IF('Saisie des résultats'!R97=1,1,0)+IF('Saisie des résultats'!S97=1,1,0))/7)</f>
      </c>
      <c r="F98" s="74">
        <f>IF(ISBLANK('Liste d''élèves'!C95),"",COUNTIF('Saisie des résultats'!C97:S97,1)/17)</f>
      </c>
    </row>
    <row r="99" spans="2:6" ht="12.75">
      <c r="B99" s="14">
        <f>IF(ISBLANK('Liste d''élèves'!C96),"",('Liste d''élèves'!C96))</f>
      </c>
      <c r="C99" s="73">
        <f>IF(ISBLANK('Liste d''élèves'!C96),"",(IF('Saisie des résultats'!C98=1,1,0)+IF('Saisie des résultats'!D98=1,1,0)+IF('Saisie des résultats'!G98=1,1,0)+IF('Saisie des résultats'!H98=1,1,0)+IF('Saisie des résultats'!I98=1,1,0)+IF('Saisie des résultats'!L98=1,1,0)+IF('Saisie des résultats'!M98=1,1,0)+IF('Saisie des résultats'!N98=1,1,0))/8)</f>
      </c>
      <c r="D99" s="72">
        <f>IF(ISBLANK('Liste d''élèves'!C96),"",(IF('Saisie des résultats'!E98=1,1,0)+IF('Saisie des résultats'!F98=1,1,0))/2)</f>
      </c>
      <c r="E99" s="72">
        <f>IF(ISBLANK('Liste d''élèves'!C96),"",(IF('Saisie des résultats'!J98=1,1,0)+IF('Saisie des résultats'!K98=1,1,0)+IF('Saisie des résultats'!O98=1,1,0)+IF('Saisie des résultats'!P98=1,1,0)+IF('Saisie des résultats'!Q98=1,1,0)+IF('Saisie des résultats'!R98=1,1,0)+IF('Saisie des résultats'!S98=1,1,0))/7)</f>
      </c>
      <c r="F99" s="74">
        <f>IF(ISBLANK('Liste d''élèves'!C96),"",COUNTIF('Saisie des résultats'!C98:S98,1)/17)</f>
      </c>
    </row>
    <row r="100" spans="2:6" ht="12.75">
      <c r="B100" s="14">
        <f>IF(ISBLANK('Liste d''élèves'!C97),"",('Liste d''élèves'!C97))</f>
      </c>
      <c r="C100" s="73">
        <f>IF(ISBLANK('Liste d''élèves'!C97),"",(IF('Saisie des résultats'!C99=1,1,0)+IF('Saisie des résultats'!D99=1,1,0)+IF('Saisie des résultats'!G99=1,1,0)+IF('Saisie des résultats'!H99=1,1,0)+IF('Saisie des résultats'!I99=1,1,0)+IF('Saisie des résultats'!L99=1,1,0)+IF('Saisie des résultats'!M99=1,1,0)+IF('Saisie des résultats'!N99=1,1,0))/8)</f>
      </c>
      <c r="D100" s="72">
        <f>IF(ISBLANK('Liste d''élèves'!C97),"",(IF('Saisie des résultats'!E99=1,1,0)+IF('Saisie des résultats'!F99=1,1,0))/2)</f>
      </c>
      <c r="E100" s="72">
        <f>IF(ISBLANK('Liste d''élèves'!C97),"",(IF('Saisie des résultats'!J99=1,1,0)+IF('Saisie des résultats'!K99=1,1,0)+IF('Saisie des résultats'!O99=1,1,0)+IF('Saisie des résultats'!P99=1,1,0)+IF('Saisie des résultats'!Q99=1,1,0)+IF('Saisie des résultats'!R99=1,1,0)+IF('Saisie des résultats'!S99=1,1,0))/7)</f>
      </c>
      <c r="F100" s="74">
        <f>IF(ISBLANK('Liste d''élèves'!C97),"",COUNTIF('Saisie des résultats'!C99:S99,1)/17)</f>
      </c>
    </row>
    <row r="101" spans="2:6" ht="12.75">
      <c r="B101" s="14">
        <f>IF(ISBLANK('Liste d''élèves'!C98),"",('Liste d''élèves'!C98))</f>
      </c>
      <c r="C101" s="73">
        <f>IF(ISBLANK('Liste d''élèves'!C98),"",(IF('Saisie des résultats'!C100=1,1,0)+IF('Saisie des résultats'!D100=1,1,0)+IF('Saisie des résultats'!G100=1,1,0)+IF('Saisie des résultats'!H100=1,1,0)+IF('Saisie des résultats'!I100=1,1,0)+IF('Saisie des résultats'!L100=1,1,0)+IF('Saisie des résultats'!M100=1,1,0)+IF('Saisie des résultats'!N100=1,1,0))/8)</f>
      </c>
      <c r="D101" s="72">
        <f>IF(ISBLANK('Liste d''élèves'!C98),"",(IF('Saisie des résultats'!E100=1,1,0)+IF('Saisie des résultats'!F100=1,1,0))/2)</f>
      </c>
      <c r="E101" s="72">
        <f>IF(ISBLANK('Liste d''élèves'!C98),"",(IF('Saisie des résultats'!J100=1,1,0)+IF('Saisie des résultats'!K100=1,1,0)+IF('Saisie des résultats'!O100=1,1,0)+IF('Saisie des résultats'!P100=1,1,0)+IF('Saisie des résultats'!Q100=1,1,0)+IF('Saisie des résultats'!R100=1,1,0)+IF('Saisie des résultats'!S100=1,1,0))/7)</f>
      </c>
      <c r="F101" s="74">
        <f>IF(ISBLANK('Liste d''élèves'!C98),"",COUNTIF('Saisie des résultats'!C100:S100,1)/17)</f>
      </c>
    </row>
    <row r="102" spans="2:6" ht="12.75">
      <c r="B102" s="14">
        <f>IF(ISBLANK('Liste d''élèves'!C99),"",('Liste d''élèves'!C99))</f>
      </c>
      <c r="C102" s="73">
        <f>IF(ISBLANK('Liste d''élèves'!C99),"",(IF('Saisie des résultats'!C101=1,1,0)+IF('Saisie des résultats'!D101=1,1,0)+IF('Saisie des résultats'!G101=1,1,0)+IF('Saisie des résultats'!H101=1,1,0)+IF('Saisie des résultats'!I101=1,1,0)+IF('Saisie des résultats'!L101=1,1,0)+IF('Saisie des résultats'!M101=1,1,0)+IF('Saisie des résultats'!N101=1,1,0))/8)</f>
      </c>
      <c r="D102" s="72">
        <f>IF(ISBLANK('Liste d''élèves'!C99),"",(IF('Saisie des résultats'!E101=1,1,0)+IF('Saisie des résultats'!F101=1,1,0))/2)</f>
      </c>
      <c r="E102" s="72">
        <f>IF(ISBLANK('Liste d''élèves'!C99),"",(IF('Saisie des résultats'!J101=1,1,0)+IF('Saisie des résultats'!K101=1,1,0)+IF('Saisie des résultats'!O101=1,1,0)+IF('Saisie des résultats'!P101=1,1,0)+IF('Saisie des résultats'!Q101=1,1,0)+IF('Saisie des résultats'!R101=1,1,0)+IF('Saisie des résultats'!S101=1,1,0))/7)</f>
      </c>
      <c r="F102" s="74">
        <f>IF(ISBLANK('Liste d''élèves'!C99),"",COUNTIF('Saisie des résultats'!C101:S101,1)/17)</f>
      </c>
    </row>
    <row r="103" spans="2:6" ht="12.75">
      <c r="B103" s="14">
        <f>IF(ISBLANK('Liste d''élèves'!C100),"",('Liste d''élèves'!C100))</f>
      </c>
      <c r="C103" s="73">
        <f>IF(ISBLANK('Liste d''élèves'!C100),"",(IF('Saisie des résultats'!C102=1,1,0)+IF('Saisie des résultats'!D102=1,1,0)+IF('Saisie des résultats'!G102=1,1,0)+IF('Saisie des résultats'!H102=1,1,0)+IF('Saisie des résultats'!I102=1,1,0)+IF('Saisie des résultats'!L102=1,1,0)+IF('Saisie des résultats'!M102=1,1,0)+IF('Saisie des résultats'!N102=1,1,0))/8)</f>
      </c>
      <c r="D103" s="72">
        <f>IF(ISBLANK('Liste d''élèves'!C100),"",(IF('Saisie des résultats'!E102=1,1,0)+IF('Saisie des résultats'!F102=1,1,0))/2)</f>
      </c>
      <c r="E103" s="72">
        <f>IF(ISBLANK('Liste d''élèves'!C100),"",(IF('Saisie des résultats'!J102=1,1,0)+IF('Saisie des résultats'!K102=1,1,0)+IF('Saisie des résultats'!O102=1,1,0)+IF('Saisie des résultats'!P102=1,1,0)+IF('Saisie des résultats'!Q102=1,1,0)+IF('Saisie des résultats'!R102=1,1,0)+IF('Saisie des résultats'!S102=1,1,0))/7)</f>
      </c>
      <c r="F103" s="74">
        <f>IF(ISBLANK('Liste d''élèves'!C100),"",COUNTIF('Saisie des résultats'!C102:S102,1)/17)</f>
      </c>
    </row>
    <row r="104" spans="2:6" ht="12.75">
      <c r="B104" s="14">
        <f>IF(ISBLANK('Liste d''élèves'!C101),"",('Liste d''élèves'!C101))</f>
      </c>
      <c r="C104" s="73">
        <f>IF(ISBLANK('Liste d''élèves'!C101),"",(IF('Saisie des résultats'!C103=1,1,0)+IF('Saisie des résultats'!D103=1,1,0)+IF('Saisie des résultats'!G103=1,1,0)+IF('Saisie des résultats'!H103=1,1,0)+IF('Saisie des résultats'!I103=1,1,0)+IF('Saisie des résultats'!L103=1,1,0)+IF('Saisie des résultats'!M103=1,1,0)+IF('Saisie des résultats'!N103=1,1,0))/8)</f>
      </c>
      <c r="D104" s="72">
        <f>IF(ISBLANK('Liste d''élèves'!C101),"",(IF('Saisie des résultats'!E103=1,1,0)+IF('Saisie des résultats'!F103=1,1,0))/2)</f>
      </c>
      <c r="E104" s="72">
        <f>IF(ISBLANK('Liste d''élèves'!C101),"",(IF('Saisie des résultats'!J103=1,1,0)+IF('Saisie des résultats'!K103=1,1,0)+IF('Saisie des résultats'!O103=1,1,0)+IF('Saisie des résultats'!P103=1,1,0)+IF('Saisie des résultats'!Q103=1,1,0)+IF('Saisie des résultats'!R103=1,1,0)+IF('Saisie des résultats'!S103=1,1,0))/7)</f>
      </c>
      <c r="F104" s="74">
        <f>IF(ISBLANK('Liste d''élèves'!C101),"",COUNTIF('Saisie des résultats'!C103:S103,1)/17)</f>
      </c>
    </row>
    <row r="105" spans="2:6" ht="12.75">
      <c r="B105" s="14">
        <f>IF(ISBLANK('Liste d''élèves'!C102),"",('Liste d''élèves'!C102))</f>
      </c>
      <c r="C105" s="73">
        <f>IF(ISBLANK('Liste d''élèves'!C102),"",(IF('Saisie des résultats'!C104=1,1,0)+IF('Saisie des résultats'!D104=1,1,0)+IF('Saisie des résultats'!G104=1,1,0)+IF('Saisie des résultats'!H104=1,1,0)+IF('Saisie des résultats'!I104=1,1,0)+IF('Saisie des résultats'!L104=1,1,0)+IF('Saisie des résultats'!M104=1,1,0)+IF('Saisie des résultats'!N104=1,1,0))/8)</f>
      </c>
      <c r="D105" s="72">
        <f>IF(ISBLANK('Liste d''élèves'!C102),"",(IF('Saisie des résultats'!E104=1,1,0)+IF('Saisie des résultats'!F104=1,1,0))/2)</f>
      </c>
      <c r="E105" s="72">
        <f>IF(ISBLANK('Liste d''élèves'!C102),"",(IF('Saisie des résultats'!J104=1,1,0)+IF('Saisie des résultats'!K104=1,1,0)+IF('Saisie des résultats'!O104=1,1,0)+IF('Saisie des résultats'!P104=1,1,0)+IF('Saisie des résultats'!Q104=1,1,0)+IF('Saisie des résultats'!R104=1,1,0)+IF('Saisie des résultats'!S104=1,1,0))/7)</f>
      </c>
      <c r="F105" s="74">
        <f>IF(ISBLANK('Liste d''élèves'!C102),"",COUNTIF('Saisie des résultats'!C104:S104,1)/17)</f>
      </c>
    </row>
    <row r="106" spans="2:6" ht="12.75">
      <c r="B106" s="14">
        <f>IF(ISBLANK('Liste d''élèves'!C103),"",('Liste d''élèves'!C103))</f>
      </c>
      <c r="C106" s="73">
        <f>IF(ISBLANK('Liste d''élèves'!C103),"",(IF('Saisie des résultats'!C105=1,1,0)+IF('Saisie des résultats'!D105=1,1,0)+IF('Saisie des résultats'!G105=1,1,0)+IF('Saisie des résultats'!H105=1,1,0)+IF('Saisie des résultats'!I105=1,1,0)+IF('Saisie des résultats'!L105=1,1,0)+IF('Saisie des résultats'!M105=1,1,0)+IF('Saisie des résultats'!N105=1,1,0))/8)</f>
      </c>
      <c r="D106" s="72">
        <f>IF(ISBLANK('Liste d''élèves'!C103),"",(IF('Saisie des résultats'!E105=1,1,0)+IF('Saisie des résultats'!F105=1,1,0))/2)</f>
      </c>
      <c r="E106" s="72">
        <f>IF(ISBLANK('Liste d''élèves'!C103),"",(IF('Saisie des résultats'!J105=1,1,0)+IF('Saisie des résultats'!K105=1,1,0)+IF('Saisie des résultats'!O105=1,1,0)+IF('Saisie des résultats'!P105=1,1,0)+IF('Saisie des résultats'!Q105=1,1,0)+IF('Saisie des résultats'!R105=1,1,0)+IF('Saisie des résultats'!S105=1,1,0))/7)</f>
      </c>
      <c r="F106" s="74">
        <f>IF(ISBLANK('Liste d''élèves'!C103),"",COUNTIF('Saisie des résultats'!C105:S105,1)/17)</f>
      </c>
    </row>
    <row r="107" spans="2:6" ht="12.75">
      <c r="B107" s="14">
        <f>IF(ISBLANK('Liste d''élèves'!C104),"",('Liste d''élèves'!C104))</f>
      </c>
      <c r="C107" s="73">
        <f>IF(ISBLANK('Liste d''élèves'!C104),"",(IF('Saisie des résultats'!C106=1,1,0)+IF('Saisie des résultats'!D106=1,1,0)+IF('Saisie des résultats'!G106=1,1,0)+IF('Saisie des résultats'!H106=1,1,0)+IF('Saisie des résultats'!I106=1,1,0)+IF('Saisie des résultats'!L106=1,1,0)+IF('Saisie des résultats'!M106=1,1,0)+IF('Saisie des résultats'!N106=1,1,0))/8)</f>
      </c>
      <c r="D107" s="72">
        <f>IF(ISBLANK('Liste d''élèves'!C104),"",(IF('Saisie des résultats'!E106=1,1,0)+IF('Saisie des résultats'!F106=1,1,0))/2)</f>
      </c>
      <c r="E107" s="72">
        <f>IF(ISBLANK('Liste d''élèves'!C104),"",(IF('Saisie des résultats'!J106=1,1,0)+IF('Saisie des résultats'!K106=1,1,0)+IF('Saisie des résultats'!O106=1,1,0)+IF('Saisie des résultats'!P106=1,1,0)+IF('Saisie des résultats'!Q106=1,1,0)+IF('Saisie des résultats'!R106=1,1,0)+IF('Saisie des résultats'!S106=1,1,0))/7)</f>
      </c>
      <c r="F107" s="74">
        <f>IF(ISBLANK('Liste d''élèves'!C104),"",COUNTIF('Saisie des résultats'!C106:S106,1)/17)</f>
      </c>
    </row>
    <row r="108" spans="2:6" ht="12.75">
      <c r="B108" s="14">
        <f>IF(ISBLANK('Liste d''élèves'!C105),"",('Liste d''élèves'!C105))</f>
      </c>
      <c r="C108" s="73">
        <f>IF(ISBLANK('Liste d''élèves'!C105),"",(IF('Saisie des résultats'!C107=1,1,0)+IF('Saisie des résultats'!D107=1,1,0)+IF('Saisie des résultats'!G107=1,1,0)+IF('Saisie des résultats'!H107=1,1,0)+IF('Saisie des résultats'!I107=1,1,0)+IF('Saisie des résultats'!L107=1,1,0)+IF('Saisie des résultats'!M107=1,1,0)+IF('Saisie des résultats'!N107=1,1,0))/8)</f>
      </c>
      <c r="D108" s="72">
        <f>IF(ISBLANK('Liste d''élèves'!C105),"",(IF('Saisie des résultats'!E107=1,1,0)+IF('Saisie des résultats'!F107=1,1,0))/2)</f>
      </c>
      <c r="E108" s="72">
        <f>IF(ISBLANK('Liste d''élèves'!C105),"",(IF('Saisie des résultats'!J107=1,1,0)+IF('Saisie des résultats'!K107=1,1,0)+IF('Saisie des résultats'!O107=1,1,0)+IF('Saisie des résultats'!P107=1,1,0)+IF('Saisie des résultats'!Q107=1,1,0)+IF('Saisie des résultats'!R107=1,1,0)+IF('Saisie des résultats'!S107=1,1,0))/7)</f>
      </c>
      <c r="F108" s="74">
        <f>IF(ISBLANK('Liste d''élèves'!C105),"",COUNTIF('Saisie des résultats'!C107:S107,1)/17)</f>
      </c>
    </row>
    <row r="109" spans="2:6" ht="12.75">
      <c r="B109" s="14">
        <f>IF(ISBLANK('Liste d''élèves'!C106),"",('Liste d''élèves'!C106))</f>
      </c>
      <c r="C109" s="73">
        <f>IF(ISBLANK('Liste d''élèves'!C106),"",(IF('Saisie des résultats'!C108=1,1,0)+IF('Saisie des résultats'!D108=1,1,0)+IF('Saisie des résultats'!G108=1,1,0)+IF('Saisie des résultats'!H108=1,1,0)+IF('Saisie des résultats'!I108=1,1,0)+IF('Saisie des résultats'!L108=1,1,0)+IF('Saisie des résultats'!M108=1,1,0)+IF('Saisie des résultats'!N108=1,1,0))/8)</f>
      </c>
      <c r="D109" s="72">
        <f>IF(ISBLANK('Liste d''élèves'!C106),"",(IF('Saisie des résultats'!E108=1,1,0)+IF('Saisie des résultats'!F108=1,1,0))/2)</f>
      </c>
      <c r="E109" s="72">
        <f>IF(ISBLANK('Liste d''élèves'!C106),"",(IF('Saisie des résultats'!J108=1,1,0)+IF('Saisie des résultats'!K108=1,1,0)+IF('Saisie des résultats'!O108=1,1,0)+IF('Saisie des résultats'!P108=1,1,0)+IF('Saisie des résultats'!Q108=1,1,0)+IF('Saisie des résultats'!R108=1,1,0)+IF('Saisie des résultats'!S108=1,1,0))/7)</f>
      </c>
      <c r="F109" s="74">
        <f>IF(ISBLANK('Liste d''élèves'!C106),"",COUNTIF('Saisie des résultats'!C108:S108,1)/17)</f>
      </c>
    </row>
    <row r="110" spans="2:6" ht="12.75">
      <c r="B110" s="14">
        <f>IF(ISBLANK('Liste d''élèves'!C107),"",('Liste d''élèves'!C107))</f>
      </c>
      <c r="C110" s="73">
        <f>IF(ISBLANK('Liste d''élèves'!C107),"",(IF('Saisie des résultats'!C109=1,1,0)+IF('Saisie des résultats'!D109=1,1,0)+IF('Saisie des résultats'!G109=1,1,0)+IF('Saisie des résultats'!H109=1,1,0)+IF('Saisie des résultats'!I109=1,1,0)+IF('Saisie des résultats'!L109=1,1,0)+IF('Saisie des résultats'!M109=1,1,0)+IF('Saisie des résultats'!N109=1,1,0))/8)</f>
      </c>
      <c r="D110" s="72">
        <f>IF(ISBLANK('Liste d''élèves'!C107),"",(IF('Saisie des résultats'!E109=1,1,0)+IF('Saisie des résultats'!F109=1,1,0))/2)</f>
      </c>
      <c r="E110" s="72">
        <f>IF(ISBLANK('Liste d''élèves'!C107),"",(IF('Saisie des résultats'!J109=1,1,0)+IF('Saisie des résultats'!K109=1,1,0)+IF('Saisie des résultats'!O109=1,1,0)+IF('Saisie des résultats'!P109=1,1,0)+IF('Saisie des résultats'!Q109=1,1,0)+IF('Saisie des résultats'!R109=1,1,0)+IF('Saisie des résultats'!S109=1,1,0))/7)</f>
      </c>
      <c r="F110" s="74">
        <f>IF(ISBLANK('Liste d''élèves'!C107),"",COUNTIF('Saisie des résultats'!C109:S109,1)/17)</f>
      </c>
    </row>
    <row r="111" spans="2:6" ht="12.75">
      <c r="B111" s="14">
        <f>IF(ISBLANK('Liste d''élèves'!C108),"",('Liste d''élèves'!C108))</f>
      </c>
      <c r="C111" s="73">
        <f>IF(ISBLANK('Liste d''élèves'!C108),"",(IF('Saisie des résultats'!C110=1,1,0)+IF('Saisie des résultats'!D110=1,1,0)+IF('Saisie des résultats'!G110=1,1,0)+IF('Saisie des résultats'!H110=1,1,0)+IF('Saisie des résultats'!I110=1,1,0)+IF('Saisie des résultats'!L110=1,1,0)+IF('Saisie des résultats'!M110=1,1,0)+IF('Saisie des résultats'!N110=1,1,0))/8)</f>
      </c>
      <c r="D111" s="72">
        <f>IF(ISBLANK('Liste d''élèves'!C108),"",(IF('Saisie des résultats'!E110=1,1,0)+IF('Saisie des résultats'!F110=1,1,0))/2)</f>
      </c>
      <c r="E111" s="72">
        <f>IF(ISBLANK('Liste d''élèves'!C108),"",(IF('Saisie des résultats'!J110=1,1,0)+IF('Saisie des résultats'!K110=1,1,0)+IF('Saisie des résultats'!O110=1,1,0)+IF('Saisie des résultats'!P110=1,1,0)+IF('Saisie des résultats'!Q110=1,1,0)+IF('Saisie des résultats'!R110=1,1,0)+IF('Saisie des résultats'!S110=1,1,0))/7)</f>
      </c>
      <c r="F111" s="74">
        <f>IF(ISBLANK('Liste d''élèves'!C108),"",COUNTIF('Saisie des résultats'!C110:S110,1)/17)</f>
      </c>
    </row>
    <row r="112" spans="2:6" ht="12.75">
      <c r="B112" s="14">
        <f>IF(ISBLANK('Liste d''élèves'!C109),"",('Liste d''élèves'!C109))</f>
      </c>
      <c r="C112" s="73">
        <f>IF(ISBLANK('Liste d''élèves'!C109),"",(IF('Saisie des résultats'!C111=1,1,0)+IF('Saisie des résultats'!D111=1,1,0)+IF('Saisie des résultats'!G111=1,1,0)+IF('Saisie des résultats'!H111=1,1,0)+IF('Saisie des résultats'!I111=1,1,0)+IF('Saisie des résultats'!L111=1,1,0)+IF('Saisie des résultats'!M111=1,1,0)+IF('Saisie des résultats'!N111=1,1,0))/8)</f>
      </c>
      <c r="D112" s="72">
        <f>IF(ISBLANK('Liste d''élèves'!C109),"",(IF('Saisie des résultats'!E111=1,1,0)+IF('Saisie des résultats'!F111=1,1,0))/2)</f>
      </c>
      <c r="E112" s="72">
        <f>IF(ISBLANK('Liste d''élèves'!C109),"",(IF('Saisie des résultats'!J111=1,1,0)+IF('Saisie des résultats'!K111=1,1,0)+IF('Saisie des résultats'!O111=1,1,0)+IF('Saisie des résultats'!P111=1,1,0)+IF('Saisie des résultats'!Q111=1,1,0)+IF('Saisie des résultats'!R111=1,1,0)+IF('Saisie des résultats'!S111=1,1,0))/7)</f>
      </c>
      <c r="F112" s="74">
        <f>IF(ISBLANK('Liste d''élèves'!C109),"",COUNTIF('Saisie des résultats'!C111:S111,1)/17)</f>
      </c>
    </row>
    <row r="113" spans="2:6" ht="12.75">
      <c r="B113" s="14">
        <f>IF(ISBLANK('Liste d''élèves'!C110),"",('Liste d''élèves'!C110))</f>
      </c>
      <c r="C113" s="73">
        <f>IF(ISBLANK('Liste d''élèves'!C110),"",(IF('Saisie des résultats'!C112=1,1,0)+IF('Saisie des résultats'!D112=1,1,0)+IF('Saisie des résultats'!G112=1,1,0)+IF('Saisie des résultats'!H112=1,1,0)+IF('Saisie des résultats'!I112=1,1,0)+IF('Saisie des résultats'!L112=1,1,0)+IF('Saisie des résultats'!M112=1,1,0)+IF('Saisie des résultats'!N112=1,1,0))/8)</f>
      </c>
      <c r="D113" s="72">
        <f>IF(ISBLANK('Liste d''élèves'!C110),"",(IF('Saisie des résultats'!E112=1,1,0)+IF('Saisie des résultats'!F112=1,1,0))/2)</f>
      </c>
      <c r="E113" s="72">
        <f>IF(ISBLANK('Liste d''élèves'!C110),"",(IF('Saisie des résultats'!J112=1,1,0)+IF('Saisie des résultats'!K112=1,1,0)+IF('Saisie des résultats'!O112=1,1,0)+IF('Saisie des résultats'!P112=1,1,0)+IF('Saisie des résultats'!Q112=1,1,0)+IF('Saisie des résultats'!R112=1,1,0)+IF('Saisie des résultats'!S112=1,1,0))/7)</f>
      </c>
      <c r="F113" s="74">
        <f>IF(ISBLANK('Liste d''élèves'!C110),"",COUNTIF('Saisie des résultats'!C112:S112,1)/17)</f>
      </c>
    </row>
    <row r="114" spans="2:6" ht="12.75">
      <c r="B114" s="14">
        <f>IF(ISBLANK('Liste d''élèves'!C111),"",('Liste d''élèves'!C111))</f>
      </c>
      <c r="C114" s="73">
        <f>IF(ISBLANK('Liste d''élèves'!C111),"",(IF('Saisie des résultats'!C113=1,1,0)+IF('Saisie des résultats'!D113=1,1,0)+IF('Saisie des résultats'!G113=1,1,0)+IF('Saisie des résultats'!H113=1,1,0)+IF('Saisie des résultats'!I113=1,1,0)+IF('Saisie des résultats'!L113=1,1,0)+IF('Saisie des résultats'!M113=1,1,0)+IF('Saisie des résultats'!N113=1,1,0))/8)</f>
      </c>
      <c r="D114" s="72">
        <f>IF(ISBLANK('Liste d''élèves'!C111),"",(IF('Saisie des résultats'!E113=1,1,0)+IF('Saisie des résultats'!F113=1,1,0))/2)</f>
      </c>
      <c r="E114" s="72">
        <f>IF(ISBLANK('Liste d''élèves'!C111),"",(IF('Saisie des résultats'!J113=1,1,0)+IF('Saisie des résultats'!K113=1,1,0)+IF('Saisie des résultats'!O113=1,1,0)+IF('Saisie des résultats'!P113=1,1,0)+IF('Saisie des résultats'!Q113=1,1,0)+IF('Saisie des résultats'!R113=1,1,0)+IF('Saisie des résultats'!S113=1,1,0))/7)</f>
      </c>
      <c r="F114" s="74">
        <f>IF(ISBLANK('Liste d''élèves'!C111),"",COUNTIF('Saisie des résultats'!C113:S113,1)/17)</f>
      </c>
    </row>
    <row r="115" spans="2:6" ht="12.75">
      <c r="B115" s="14">
        <f>IF(ISBLANK('Liste d''élèves'!C112),"",('Liste d''élèves'!C112))</f>
      </c>
      <c r="C115" s="73">
        <f>IF(ISBLANK('Liste d''élèves'!C112),"",(IF('Saisie des résultats'!C114=1,1,0)+IF('Saisie des résultats'!D114=1,1,0)+IF('Saisie des résultats'!G114=1,1,0)+IF('Saisie des résultats'!H114=1,1,0)+IF('Saisie des résultats'!I114=1,1,0)+IF('Saisie des résultats'!L114=1,1,0)+IF('Saisie des résultats'!M114=1,1,0)+IF('Saisie des résultats'!N114=1,1,0))/8)</f>
      </c>
      <c r="D115" s="72">
        <f>IF(ISBLANK('Liste d''élèves'!C112),"",(IF('Saisie des résultats'!E114=1,1,0)+IF('Saisie des résultats'!F114=1,1,0))/2)</f>
      </c>
      <c r="E115" s="72">
        <f>IF(ISBLANK('Liste d''élèves'!C112),"",(IF('Saisie des résultats'!J114=1,1,0)+IF('Saisie des résultats'!K114=1,1,0)+IF('Saisie des résultats'!O114=1,1,0)+IF('Saisie des résultats'!P114=1,1,0)+IF('Saisie des résultats'!Q114=1,1,0)+IF('Saisie des résultats'!R114=1,1,0)+IF('Saisie des résultats'!S114=1,1,0))/7)</f>
      </c>
      <c r="F115" s="74">
        <f>IF(ISBLANK('Liste d''élèves'!C112),"",COUNTIF('Saisie des résultats'!C114:S114,1)/17)</f>
      </c>
    </row>
    <row r="116" spans="2:6" ht="12.75">
      <c r="B116" s="14">
        <f>IF(ISBLANK('Liste d''élèves'!C113),"",('Liste d''élèves'!C113))</f>
      </c>
      <c r="C116" s="73">
        <f>IF(ISBLANK('Liste d''élèves'!C113),"",(IF('Saisie des résultats'!C115=1,1,0)+IF('Saisie des résultats'!D115=1,1,0)+IF('Saisie des résultats'!G115=1,1,0)+IF('Saisie des résultats'!H115=1,1,0)+IF('Saisie des résultats'!I115=1,1,0)+IF('Saisie des résultats'!L115=1,1,0)+IF('Saisie des résultats'!M115=1,1,0)+IF('Saisie des résultats'!N115=1,1,0))/8)</f>
      </c>
      <c r="D116" s="72">
        <f>IF(ISBLANK('Liste d''élèves'!C113),"",(IF('Saisie des résultats'!E115=1,1,0)+IF('Saisie des résultats'!F115=1,1,0))/2)</f>
      </c>
      <c r="E116" s="72">
        <f>IF(ISBLANK('Liste d''élèves'!C113),"",(IF('Saisie des résultats'!J115=1,1,0)+IF('Saisie des résultats'!K115=1,1,0)+IF('Saisie des résultats'!O115=1,1,0)+IF('Saisie des résultats'!P115=1,1,0)+IF('Saisie des résultats'!Q115=1,1,0)+IF('Saisie des résultats'!R115=1,1,0)+IF('Saisie des résultats'!S115=1,1,0))/7)</f>
      </c>
      <c r="F116" s="74">
        <f>IF(ISBLANK('Liste d''élèves'!C113),"",COUNTIF('Saisie des résultats'!C115:S115,1)/17)</f>
      </c>
    </row>
    <row r="117" spans="2:6" ht="12.75">
      <c r="B117" s="14">
        <f>IF(ISBLANK('Liste d''élèves'!C114),"",('Liste d''élèves'!C114))</f>
      </c>
      <c r="C117" s="73">
        <f>IF(ISBLANK('Liste d''élèves'!C114),"",(IF('Saisie des résultats'!C116=1,1,0)+IF('Saisie des résultats'!D116=1,1,0)+IF('Saisie des résultats'!G116=1,1,0)+IF('Saisie des résultats'!H116=1,1,0)+IF('Saisie des résultats'!I116=1,1,0)+IF('Saisie des résultats'!L116=1,1,0)+IF('Saisie des résultats'!M116=1,1,0)+IF('Saisie des résultats'!N116=1,1,0))/8)</f>
      </c>
      <c r="D117" s="72">
        <f>IF(ISBLANK('Liste d''élèves'!C114),"",(IF('Saisie des résultats'!E116=1,1,0)+IF('Saisie des résultats'!F116=1,1,0))/2)</f>
      </c>
      <c r="E117" s="72">
        <f>IF(ISBLANK('Liste d''élèves'!C114),"",(IF('Saisie des résultats'!J116=1,1,0)+IF('Saisie des résultats'!K116=1,1,0)+IF('Saisie des résultats'!O116=1,1,0)+IF('Saisie des résultats'!P116=1,1,0)+IF('Saisie des résultats'!Q116=1,1,0)+IF('Saisie des résultats'!R116=1,1,0)+IF('Saisie des résultats'!S116=1,1,0))/7)</f>
      </c>
      <c r="F117" s="74">
        <f>IF(ISBLANK('Liste d''élèves'!C114),"",COUNTIF('Saisie des résultats'!C116:S116,1)/17)</f>
      </c>
    </row>
    <row r="118" spans="2:6" ht="12.75">
      <c r="B118" s="14">
        <f>IF(ISBLANK('Liste d''élèves'!C115),"",('Liste d''élèves'!C115))</f>
      </c>
      <c r="C118" s="73">
        <f>IF(ISBLANK('Liste d''élèves'!C115),"",(IF('Saisie des résultats'!C117=1,1,0)+IF('Saisie des résultats'!D117=1,1,0)+IF('Saisie des résultats'!G117=1,1,0)+IF('Saisie des résultats'!H117=1,1,0)+IF('Saisie des résultats'!I117=1,1,0)+IF('Saisie des résultats'!L117=1,1,0)+IF('Saisie des résultats'!M117=1,1,0)+IF('Saisie des résultats'!N117=1,1,0))/8)</f>
      </c>
      <c r="D118" s="72">
        <f>IF(ISBLANK('Liste d''élèves'!C115),"",(IF('Saisie des résultats'!E117=1,1,0)+IF('Saisie des résultats'!F117=1,1,0))/2)</f>
      </c>
      <c r="E118" s="72">
        <f>IF(ISBLANK('Liste d''élèves'!C115),"",(IF('Saisie des résultats'!J117=1,1,0)+IF('Saisie des résultats'!K117=1,1,0)+IF('Saisie des résultats'!O117=1,1,0)+IF('Saisie des résultats'!P117=1,1,0)+IF('Saisie des résultats'!Q117=1,1,0)+IF('Saisie des résultats'!R117=1,1,0)+IF('Saisie des résultats'!S117=1,1,0))/7)</f>
      </c>
      <c r="F118" s="74">
        <f>IF(ISBLANK('Liste d''élèves'!C115),"",COUNTIF('Saisie des résultats'!C117:S117,1)/17)</f>
      </c>
    </row>
    <row r="119" spans="2:6" ht="12.75">
      <c r="B119" s="14">
        <f>IF(ISBLANK('Liste d''élèves'!C116),"",('Liste d''élèves'!C116))</f>
      </c>
      <c r="C119" s="73">
        <f>IF(ISBLANK('Liste d''élèves'!C116),"",(IF('Saisie des résultats'!C118=1,1,0)+IF('Saisie des résultats'!D118=1,1,0)+IF('Saisie des résultats'!G118=1,1,0)+IF('Saisie des résultats'!H118=1,1,0)+IF('Saisie des résultats'!I118=1,1,0)+IF('Saisie des résultats'!L118=1,1,0)+IF('Saisie des résultats'!M118=1,1,0)+IF('Saisie des résultats'!N118=1,1,0))/8)</f>
      </c>
      <c r="D119" s="72">
        <f>IF(ISBLANK('Liste d''élèves'!C116),"",(IF('Saisie des résultats'!E118=1,1,0)+IF('Saisie des résultats'!F118=1,1,0))/2)</f>
      </c>
      <c r="E119" s="72">
        <f>IF(ISBLANK('Liste d''élèves'!C116),"",(IF('Saisie des résultats'!J118=1,1,0)+IF('Saisie des résultats'!K118=1,1,0)+IF('Saisie des résultats'!O118=1,1,0)+IF('Saisie des résultats'!P118=1,1,0)+IF('Saisie des résultats'!Q118=1,1,0)+IF('Saisie des résultats'!R118=1,1,0)+IF('Saisie des résultats'!S118=1,1,0))/7)</f>
      </c>
      <c r="F119" s="74">
        <f>IF(ISBLANK('Liste d''élèves'!C116),"",COUNTIF('Saisie des résultats'!C118:S118,1)/17)</f>
      </c>
    </row>
    <row r="120" spans="2:6" ht="12.75">
      <c r="B120" s="14">
        <f>IF(ISBLANK('Liste d''élèves'!C117),"",('Liste d''élèves'!C117))</f>
      </c>
      <c r="C120" s="73">
        <f>IF(ISBLANK('Liste d''élèves'!C117),"",(IF('Saisie des résultats'!C119=1,1,0)+IF('Saisie des résultats'!D119=1,1,0)+IF('Saisie des résultats'!G119=1,1,0)+IF('Saisie des résultats'!H119=1,1,0)+IF('Saisie des résultats'!I119=1,1,0)+IF('Saisie des résultats'!L119=1,1,0)+IF('Saisie des résultats'!M119=1,1,0)+IF('Saisie des résultats'!N119=1,1,0))/8)</f>
      </c>
      <c r="D120" s="72">
        <f>IF(ISBLANK('Liste d''élèves'!C117),"",(IF('Saisie des résultats'!E119=1,1,0)+IF('Saisie des résultats'!F119=1,1,0))/2)</f>
      </c>
      <c r="E120" s="72">
        <f>IF(ISBLANK('Liste d''élèves'!C117),"",(IF('Saisie des résultats'!J119=1,1,0)+IF('Saisie des résultats'!K119=1,1,0)+IF('Saisie des résultats'!O119=1,1,0)+IF('Saisie des résultats'!P119=1,1,0)+IF('Saisie des résultats'!Q119=1,1,0)+IF('Saisie des résultats'!R119=1,1,0)+IF('Saisie des résultats'!S119=1,1,0))/7)</f>
      </c>
      <c r="F120" s="74">
        <f>IF(ISBLANK('Liste d''élèves'!C117),"",COUNTIF('Saisie des résultats'!C119:S119,1)/17)</f>
      </c>
    </row>
    <row r="121" spans="2:6" ht="12.75">
      <c r="B121" s="14">
        <f>IF(ISBLANK('Liste d''élèves'!C118),"",('Liste d''élèves'!C118))</f>
      </c>
      <c r="C121" s="73">
        <f>IF(ISBLANK('Liste d''élèves'!C118),"",(IF('Saisie des résultats'!C120=1,1,0)+IF('Saisie des résultats'!D120=1,1,0)+IF('Saisie des résultats'!G120=1,1,0)+IF('Saisie des résultats'!H120=1,1,0)+IF('Saisie des résultats'!I120=1,1,0)+IF('Saisie des résultats'!L120=1,1,0)+IF('Saisie des résultats'!M120=1,1,0)+IF('Saisie des résultats'!N120=1,1,0))/8)</f>
      </c>
      <c r="D121" s="72">
        <f>IF(ISBLANK('Liste d''élèves'!C118),"",(IF('Saisie des résultats'!E120=1,1,0)+IF('Saisie des résultats'!F120=1,1,0))/2)</f>
      </c>
      <c r="E121" s="72">
        <f>IF(ISBLANK('Liste d''élèves'!C118),"",(IF('Saisie des résultats'!J120=1,1,0)+IF('Saisie des résultats'!K120=1,1,0)+IF('Saisie des résultats'!O120=1,1,0)+IF('Saisie des résultats'!P120=1,1,0)+IF('Saisie des résultats'!Q120=1,1,0)+IF('Saisie des résultats'!R120=1,1,0)+IF('Saisie des résultats'!S120=1,1,0))/7)</f>
      </c>
      <c r="F121" s="74">
        <f>IF(ISBLANK('Liste d''élèves'!C118),"",COUNTIF('Saisie des résultats'!C120:S120,1)/17)</f>
      </c>
    </row>
    <row r="122" spans="2:6" ht="12.75">
      <c r="B122" s="14">
        <f>IF(ISBLANK('Liste d''élèves'!C119),"",('Liste d''élèves'!C119))</f>
      </c>
      <c r="C122" s="73">
        <f>IF(ISBLANK('Liste d''élèves'!C119),"",(IF('Saisie des résultats'!C121=1,1,0)+IF('Saisie des résultats'!D121=1,1,0)+IF('Saisie des résultats'!G121=1,1,0)+IF('Saisie des résultats'!H121=1,1,0)+IF('Saisie des résultats'!I121=1,1,0)+IF('Saisie des résultats'!L121=1,1,0)+IF('Saisie des résultats'!M121=1,1,0)+IF('Saisie des résultats'!N121=1,1,0))/8)</f>
      </c>
      <c r="D122" s="72">
        <f>IF(ISBLANK('Liste d''élèves'!C119),"",(IF('Saisie des résultats'!E121=1,1,0)+IF('Saisie des résultats'!F121=1,1,0))/2)</f>
      </c>
      <c r="E122" s="72">
        <f>IF(ISBLANK('Liste d''élèves'!C119),"",(IF('Saisie des résultats'!J121=1,1,0)+IF('Saisie des résultats'!K121=1,1,0)+IF('Saisie des résultats'!O121=1,1,0)+IF('Saisie des résultats'!P121=1,1,0)+IF('Saisie des résultats'!Q121=1,1,0)+IF('Saisie des résultats'!R121=1,1,0)+IF('Saisie des résultats'!S121=1,1,0))/7)</f>
      </c>
      <c r="F122" s="74">
        <f>IF(ISBLANK('Liste d''élèves'!C119),"",COUNTIF('Saisie des résultats'!C121:S121,1)/17)</f>
      </c>
    </row>
    <row r="123" spans="2:6" ht="12.75">
      <c r="B123" s="14">
        <f>IF(ISBLANK('Liste d''élèves'!C120),"",('Liste d''élèves'!C120))</f>
      </c>
      <c r="C123" s="73">
        <f>IF(ISBLANK('Liste d''élèves'!C120),"",(IF('Saisie des résultats'!C122=1,1,0)+IF('Saisie des résultats'!D122=1,1,0)+IF('Saisie des résultats'!G122=1,1,0)+IF('Saisie des résultats'!H122=1,1,0)+IF('Saisie des résultats'!I122=1,1,0)+IF('Saisie des résultats'!L122=1,1,0)+IF('Saisie des résultats'!M122=1,1,0)+IF('Saisie des résultats'!N122=1,1,0))/8)</f>
      </c>
      <c r="D123" s="72">
        <f>IF(ISBLANK('Liste d''élèves'!C120),"",(IF('Saisie des résultats'!E122=1,1,0)+IF('Saisie des résultats'!F122=1,1,0))/2)</f>
      </c>
      <c r="E123" s="72">
        <f>IF(ISBLANK('Liste d''élèves'!C120),"",(IF('Saisie des résultats'!J122=1,1,0)+IF('Saisie des résultats'!K122=1,1,0)+IF('Saisie des résultats'!O122=1,1,0)+IF('Saisie des résultats'!P122=1,1,0)+IF('Saisie des résultats'!Q122=1,1,0)+IF('Saisie des résultats'!R122=1,1,0)+IF('Saisie des résultats'!S122=1,1,0))/7)</f>
      </c>
      <c r="F123" s="74">
        <f>IF(ISBLANK('Liste d''élèves'!C120),"",COUNTIF('Saisie des résultats'!C122:S122,1)/17)</f>
      </c>
    </row>
    <row r="124" spans="2:6" ht="12.75">
      <c r="B124" s="14">
        <f>IF(ISBLANK('Liste d''élèves'!C121),"",('Liste d''élèves'!C121))</f>
      </c>
      <c r="C124" s="73">
        <f>IF(ISBLANK('Liste d''élèves'!C121),"",(IF('Saisie des résultats'!C123=1,1,0)+IF('Saisie des résultats'!D123=1,1,0)+IF('Saisie des résultats'!G123=1,1,0)+IF('Saisie des résultats'!H123=1,1,0)+IF('Saisie des résultats'!I123=1,1,0)+IF('Saisie des résultats'!L123=1,1,0)+IF('Saisie des résultats'!M123=1,1,0)+IF('Saisie des résultats'!N123=1,1,0))/8)</f>
      </c>
      <c r="D124" s="72">
        <f>IF(ISBLANK('Liste d''élèves'!C121),"",(IF('Saisie des résultats'!E123=1,1,0)+IF('Saisie des résultats'!F123=1,1,0))/2)</f>
      </c>
      <c r="E124" s="72">
        <f>IF(ISBLANK('Liste d''élèves'!C121),"",(IF('Saisie des résultats'!J123=1,1,0)+IF('Saisie des résultats'!K123=1,1,0)+IF('Saisie des résultats'!O123=1,1,0)+IF('Saisie des résultats'!P123=1,1,0)+IF('Saisie des résultats'!Q123=1,1,0)+IF('Saisie des résultats'!R123=1,1,0)+IF('Saisie des résultats'!S123=1,1,0))/7)</f>
      </c>
      <c r="F124" s="74">
        <f>IF(ISBLANK('Liste d''élèves'!C121),"",COUNTIF('Saisie des résultats'!C123:S123,1)/17)</f>
      </c>
    </row>
    <row r="125" spans="2:6" ht="12.75">
      <c r="B125" s="14">
        <f>IF(ISBLANK('Liste d''élèves'!C122),"",('Liste d''élèves'!C122))</f>
      </c>
      <c r="C125" s="73">
        <f>IF(ISBLANK('Liste d''élèves'!C122),"",(IF('Saisie des résultats'!C124=1,1,0)+IF('Saisie des résultats'!D124=1,1,0)+IF('Saisie des résultats'!G124=1,1,0)+IF('Saisie des résultats'!H124=1,1,0)+IF('Saisie des résultats'!I124=1,1,0)+IF('Saisie des résultats'!L124=1,1,0)+IF('Saisie des résultats'!M124=1,1,0)+IF('Saisie des résultats'!N124=1,1,0))/8)</f>
      </c>
      <c r="D125" s="72">
        <f>IF(ISBLANK('Liste d''élèves'!C122),"",(IF('Saisie des résultats'!E124=1,1,0)+IF('Saisie des résultats'!F124=1,1,0))/2)</f>
      </c>
      <c r="E125" s="72">
        <f>IF(ISBLANK('Liste d''élèves'!C122),"",(IF('Saisie des résultats'!J124=1,1,0)+IF('Saisie des résultats'!K124=1,1,0)+IF('Saisie des résultats'!O124=1,1,0)+IF('Saisie des résultats'!P124=1,1,0)+IF('Saisie des résultats'!Q124=1,1,0)+IF('Saisie des résultats'!R124=1,1,0)+IF('Saisie des résultats'!S124=1,1,0))/7)</f>
      </c>
      <c r="F125" s="74">
        <f>IF(ISBLANK('Liste d''élèves'!C122),"",COUNTIF('Saisie des résultats'!C124:S124,1)/17)</f>
      </c>
    </row>
    <row r="126" spans="2:6" ht="12.75">
      <c r="B126" s="14">
        <f>IF(ISBLANK('Liste d''élèves'!C123),"",('Liste d''élèves'!C123))</f>
      </c>
      <c r="C126" s="73">
        <f>IF(ISBLANK('Liste d''élèves'!C123),"",(IF('Saisie des résultats'!C125=1,1,0)+IF('Saisie des résultats'!D125=1,1,0)+IF('Saisie des résultats'!G125=1,1,0)+IF('Saisie des résultats'!H125=1,1,0)+IF('Saisie des résultats'!I125=1,1,0)+IF('Saisie des résultats'!L125=1,1,0)+IF('Saisie des résultats'!M125=1,1,0)+IF('Saisie des résultats'!N125=1,1,0))/8)</f>
      </c>
      <c r="D126" s="72">
        <f>IF(ISBLANK('Liste d''élèves'!C123),"",(IF('Saisie des résultats'!E125=1,1,0)+IF('Saisie des résultats'!F125=1,1,0))/2)</f>
      </c>
      <c r="E126" s="72">
        <f>IF(ISBLANK('Liste d''élèves'!C123),"",(IF('Saisie des résultats'!J125=1,1,0)+IF('Saisie des résultats'!K125=1,1,0)+IF('Saisie des résultats'!O125=1,1,0)+IF('Saisie des résultats'!P125=1,1,0)+IF('Saisie des résultats'!Q125=1,1,0)+IF('Saisie des résultats'!R125=1,1,0)+IF('Saisie des résultats'!S125=1,1,0))/7)</f>
      </c>
      <c r="F126" s="74">
        <f>IF(ISBLANK('Liste d''élèves'!C123),"",COUNTIF('Saisie des résultats'!C125:S125,1)/17)</f>
      </c>
    </row>
    <row r="127" spans="2:6" ht="12.75">
      <c r="B127" s="14">
        <f>IF(ISBLANK('Liste d''élèves'!C124),"",('Liste d''élèves'!C124))</f>
      </c>
      <c r="C127" s="73">
        <f>IF(ISBLANK('Liste d''élèves'!C124),"",(IF('Saisie des résultats'!C126=1,1,0)+IF('Saisie des résultats'!D126=1,1,0)+IF('Saisie des résultats'!G126=1,1,0)+IF('Saisie des résultats'!H126=1,1,0)+IF('Saisie des résultats'!I126=1,1,0)+IF('Saisie des résultats'!L126=1,1,0)+IF('Saisie des résultats'!M126=1,1,0)+IF('Saisie des résultats'!N126=1,1,0))/8)</f>
      </c>
      <c r="D127" s="72">
        <f>IF(ISBLANK('Liste d''élèves'!C124),"",(IF('Saisie des résultats'!E126=1,1,0)+IF('Saisie des résultats'!F126=1,1,0))/2)</f>
      </c>
      <c r="E127" s="72">
        <f>IF(ISBLANK('Liste d''élèves'!C124),"",(IF('Saisie des résultats'!J126=1,1,0)+IF('Saisie des résultats'!K126=1,1,0)+IF('Saisie des résultats'!O126=1,1,0)+IF('Saisie des résultats'!P126=1,1,0)+IF('Saisie des résultats'!Q126=1,1,0)+IF('Saisie des résultats'!R126=1,1,0)+IF('Saisie des résultats'!S126=1,1,0))/7)</f>
      </c>
      <c r="F127" s="74">
        <f>IF(ISBLANK('Liste d''élèves'!C124),"",COUNTIF('Saisie des résultats'!C126:S126,1)/17)</f>
      </c>
    </row>
    <row r="128" spans="2:6" ht="12.75">
      <c r="B128" s="14">
        <f>IF(ISBLANK('Liste d''élèves'!C125),"",('Liste d''élèves'!C125))</f>
      </c>
      <c r="C128" s="73">
        <f>IF(ISBLANK('Liste d''élèves'!C125),"",(IF('Saisie des résultats'!C127=1,1,0)+IF('Saisie des résultats'!D127=1,1,0)+IF('Saisie des résultats'!G127=1,1,0)+IF('Saisie des résultats'!H127=1,1,0)+IF('Saisie des résultats'!I127=1,1,0)+IF('Saisie des résultats'!L127=1,1,0)+IF('Saisie des résultats'!M127=1,1,0)+IF('Saisie des résultats'!N127=1,1,0))/8)</f>
      </c>
      <c r="D128" s="72">
        <f>IF(ISBLANK('Liste d''élèves'!C125),"",(IF('Saisie des résultats'!E127=1,1,0)+IF('Saisie des résultats'!F127=1,1,0))/2)</f>
      </c>
      <c r="E128" s="72">
        <f>IF(ISBLANK('Liste d''élèves'!C125),"",(IF('Saisie des résultats'!J127=1,1,0)+IF('Saisie des résultats'!K127=1,1,0)+IF('Saisie des résultats'!O127=1,1,0)+IF('Saisie des résultats'!P127=1,1,0)+IF('Saisie des résultats'!Q127=1,1,0)+IF('Saisie des résultats'!R127=1,1,0)+IF('Saisie des résultats'!S127=1,1,0))/7)</f>
      </c>
      <c r="F128" s="74">
        <f>IF(ISBLANK('Liste d''élèves'!C125),"",COUNTIF('Saisie des résultats'!C127:S127,1)/17)</f>
      </c>
    </row>
    <row r="129" spans="2:6" ht="12.75">
      <c r="B129" s="14">
        <f>IF(ISBLANK('Liste d''élèves'!C126),"",('Liste d''élèves'!C126))</f>
      </c>
      <c r="C129" s="73">
        <f>IF(ISBLANK('Liste d''élèves'!C126),"",(IF('Saisie des résultats'!C128=1,1,0)+IF('Saisie des résultats'!D128=1,1,0)+IF('Saisie des résultats'!G128=1,1,0)+IF('Saisie des résultats'!H128=1,1,0)+IF('Saisie des résultats'!I128=1,1,0)+IF('Saisie des résultats'!L128=1,1,0)+IF('Saisie des résultats'!M128=1,1,0)+IF('Saisie des résultats'!N128=1,1,0))/8)</f>
      </c>
      <c r="D129" s="72">
        <f>IF(ISBLANK('Liste d''élèves'!C126),"",(IF('Saisie des résultats'!E128=1,1,0)+IF('Saisie des résultats'!F128=1,1,0))/2)</f>
      </c>
      <c r="E129" s="72">
        <f>IF(ISBLANK('Liste d''élèves'!C126),"",(IF('Saisie des résultats'!J128=1,1,0)+IF('Saisie des résultats'!K128=1,1,0)+IF('Saisie des résultats'!O128=1,1,0)+IF('Saisie des résultats'!P128=1,1,0)+IF('Saisie des résultats'!Q128=1,1,0)+IF('Saisie des résultats'!R128=1,1,0)+IF('Saisie des résultats'!S128=1,1,0))/7)</f>
      </c>
      <c r="F129" s="74">
        <f>IF(ISBLANK('Liste d''élèves'!C126),"",COUNTIF('Saisie des résultats'!C128:S128,1)/17)</f>
      </c>
    </row>
    <row r="130" spans="2:6" ht="12.75">
      <c r="B130" s="14">
        <f>IF(ISBLANK('Liste d''élèves'!C127),"",('Liste d''élèves'!C127))</f>
      </c>
      <c r="C130" s="73">
        <f>IF(ISBLANK('Liste d''élèves'!C127),"",(IF('Saisie des résultats'!C129=1,1,0)+IF('Saisie des résultats'!D129=1,1,0)+IF('Saisie des résultats'!G129=1,1,0)+IF('Saisie des résultats'!H129=1,1,0)+IF('Saisie des résultats'!I129=1,1,0)+IF('Saisie des résultats'!L129=1,1,0)+IF('Saisie des résultats'!M129=1,1,0)+IF('Saisie des résultats'!N129=1,1,0))/8)</f>
      </c>
      <c r="D130" s="72">
        <f>IF(ISBLANK('Liste d''élèves'!C127),"",(IF('Saisie des résultats'!E129=1,1,0)+IF('Saisie des résultats'!F129=1,1,0))/2)</f>
      </c>
      <c r="E130" s="72">
        <f>IF(ISBLANK('Liste d''élèves'!C127),"",(IF('Saisie des résultats'!J129=1,1,0)+IF('Saisie des résultats'!K129=1,1,0)+IF('Saisie des résultats'!O129=1,1,0)+IF('Saisie des résultats'!P129=1,1,0)+IF('Saisie des résultats'!Q129=1,1,0)+IF('Saisie des résultats'!R129=1,1,0)+IF('Saisie des résultats'!S129=1,1,0))/7)</f>
      </c>
      <c r="F130" s="74">
        <f>IF(ISBLANK('Liste d''élèves'!C127),"",COUNTIF('Saisie des résultats'!C129:S129,1)/17)</f>
      </c>
    </row>
    <row r="131" spans="2:6" ht="12.75">
      <c r="B131" s="14">
        <f>IF(ISBLANK('Liste d''élèves'!C128),"",('Liste d''élèves'!C128))</f>
      </c>
      <c r="C131" s="73">
        <f>IF(ISBLANK('Liste d''élèves'!C128),"",(IF('Saisie des résultats'!C130=1,1,0)+IF('Saisie des résultats'!D130=1,1,0)+IF('Saisie des résultats'!G130=1,1,0)+IF('Saisie des résultats'!H130=1,1,0)+IF('Saisie des résultats'!I130=1,1,0)+IF('Saisie des résultats'!L130=1,1,0)+IF('Saisie des résultats'!M130=1,1,0)+IF('Saisie des résultats'!N130=1,1,0))/8)</f>
      </c>
      <c r="D131" s="72">
        <f>IF(ISBLANK('Liste d''élèves'!C128),"",(IF('Saisie des résultats'!E130=1,1,0)+IF('Saisie des résultats'!F130=1,1,0))/2)</f>
      </c>
      <c r="E131" s="72">
        <f>IF(ISBLANK('Liste d''élèves'!C128),"",(IF('Saisie des résultats'!J130=1,1,0)+IF('Saisie des résultats'!K130=1,1,0)+IF('Saisie des résultats'!O130=1,1,0)+IF('Saisie des résultats'!P130=1,1,0)+IF('Saisie des résultats'!Q130=1,1,0)+IF('Saisie des résultats'!R130=1,1,0)+IF('Saisie des résultats'!S130=1,1,0))/7)</f>
      </c>
      <c r="F131" s="74">
        <f>IF(ISBLANK('Liste d''élèves'!C128),"",COUNTIF('Saisie des résultats'!C130:S130,1)/17)</f>
      </c>
    </row>
    <row r="132" spans="2:6" ht="12.75">
      <c r="B132" s="14">
        <f>IF(ISBLANK('Liste d''élèves'!C129),"",('Liste d''élèves'!C129))</f>
      </c>
      <c r="C132" s="73">
        <f>IF(ISBLANK('Liste d''élèves'!C129),"",(IF('Saisie des résultats'!C131=1,1,0)+IF('Saisie des résultats'!D131=1,1,0)+IF('Saisie des résultats'!G131=1,1,0)+IF('Saisie des résultats'!H131=1,1,0)+IF('Saisie des résultats'!I131=1,1,0)+IF('Saisie des résultats'!L131=1,1,0)+IF('Saisie des résultats'!M131=1,1,0)+IF('Saisie des résultats'!N131=1,1,0))/8)</f>
      </c>
      <c r="D132" s="72">
        <f>IF(ISBLANK('Liste d''élèves'!C129),"",(IF('Saisie des résultats'!E131=1,1,0)+IF('Saisie des résultats'!F131=1,1,0))/2)</f>
      </c>
      <c r="E132" s="72">
        <f>IF(ISBLANK('Liste d''élèves'!C129),"",(IF('Saisie des résultats'!J131=1,1,0)+IF('Saisie des résultats'!K131=1,1,0)+IF('Saisie des résultats'!O131=1,1,0)+IF('Saisie des résultats'!P131=1,1,0)+IF('Saisie des résultats'!Q131=1,1,0)+IF('Saisie des résultats'!R131=1,1,0)+IF('Saisie des résultats'!S131=1,1,0))/7)</f>
      </c>
      <c r="F132" s="74">
        <f>IF(ISBLANK('Liste d''élèves'!C129),"",COUNTIF('Saisie des résultats'!C131:S131,1)/17)</f>
      </c>
    </row>
    <row r="133" spans="2:6" ht="12.75">
      <c r="B133" s="14">
        <f>IF(ISBLANK('Liste d''élèves'!C130),"",('Liste d''élèves'!C130))</f>
      </c>
      <c r="C133" s="73">
        <f>IF(ISBLANK('Liste d''élèves'!C130),"",(IF('Saisie des résultats'!C132=1,1,0)+IF('Saisie des résultats'!D132=1,1,0)+IF('Saisie des résultats'!G132=1,1,0)+IF('Saisie des résultats'!H132=1,1,0)+IF('Saisie des résultats'!I132=1,1,0)+IF('Saisie des résultats'!L132=1,1,0)+IF('Saisie des résultats'!M132=1,1,0)+IF('Saisie des résultats'!N132=1,1,0))/8)</f>
      </c>
      <c r="D133" s="72">
        <f>IF(ISBLANK('Liste d''élèves'!C130),"",(IF('Saisie des résultats'!E132=1,1,0)+IF('Saisie des résultats'!F132=1,1,0))/2)</f>
      </c>
      <c r="E133" s="72">
        <f>IF(ISBLANK('Liste d''élèves'!C130),"",(IF('Saisie des résultats'!J132=1,1,0)+IF('Saisie des résultats'!K132=1,1,0)+IF('Saisie des résultats'!O132=1,1,0)+IF('Saisie des résultats'!P132=1,1,0)+IF('Saisie des résultats'!Q132=1,1,0)+IF('Saisie des résultats'!R132=1,1,0)+IF('Saisie des résultats'!S132=1,1,0))/7)</f>
      </c>
      <c r="F133" s="74">
        <f>IF(ISBLANK('Liste d''élèves'!C130),"",COUNTIF('Saisie des résultats'!C132:S132,1)/17)</f>
      </c>
    </row>
    <row r="134" spans="2:6" ht="12.75">
      <c r="B134" s="14">
        <f>IF(ISBLANK('Liste d''élèves'!C131),"",('Liste d''élèves'!C131))</f>
      </c>
      <c r="C134" s="73">
        <f>IF(ISBLANK('Liste d''élèves'!C131),"",(IF('Saisie des résultats'!C133=1,1,0)+IF('Saisie des résultats'!D133=1,1,0)+IF('Saisie des résultats'!G133=1,1,0)+IF('Saisie des résultats'!H133=1,1,0)+IF('Saisie des résultats'!I133=1,1,0)+IF('Saisie des résultats'!L133=1,1,0)+IF('Saisie des résultats'!M133=1,1,0)+IF('Saisie des résultats'!N133=1,1,0))/8)</f>
      </c>
      <c r="D134" s="72">
        <f>IF(ISBLANK('Liste d''élèves'!C131),"",(IF('Saisie des résultats'!E133=1,1,0)+IF('Saisie des résultats'!F133=1,1,0))/2)</f>
      </c>
      <c r="E134" s="72">
        <f>IF(ISBLANK('Liste d''élèves'!C131),"",(IF('Saisie des résultats'!J133=1,1,0)+IF('Saisie des résultats'!K133=1,1,0)+IF('Saisie des résultats'!O133=1,1,0)+IF('Saisie des résultats'!P133=1,1,0)+IF('Saisie des résultats'!Q133=1,1,0)+IF('Saisie des résultats'!R133=1,1,0)+IF('Saisie des résultats'!S133=1,1,0))/7)</f>
      </c>
      <c r="F134" s="74">
        <f>IF(ISBLANK('Liste d''élèves'!C131),"",COUNTIF('Saisie des résultats'!C133:S133,1)/17)</f>
      </c>
    </row>
    <row r="135" spans="2:6" ht="12.75">
      <c r="B135" s="14">
        <f>IF(ISBLANK('Liste d''élèves'!C132),"",('Liste d''élèves'!C132))</f>
      </c>
      <c r="C135" s="73">
        <f>IF(ISBLANK('Liste d''élèves'!C132),"",(IF('Saisie des résultats'!C134=1,1,0)+IF('Saisie des résultats'!D134=1,1,0)+IF('Saisie des résultats'!G134=1,1,0)+IF('Saisie des résultats'!H134=1,1,0)+IF('Saisie des résultats'!I134=1,1,0)+IF('Saisie des résultats'!L134=1,1,0)+IF('Saisie des résultats'!M134=1,1,0)+IF('Saisie des résultats'!N134=1,1,0))/8)</f>
      </c>
      <c r="D135" s="72">
        <f>IF(ISBLANK('Liste d''élèves'!C132),"",(IF('Saisie des résultats'!E134=1,1,0)+IF('Saisie des résultats'!F134=1,1,0))/2)</f>
      </c>
      <c r="E135" s="72">
        <f>IF(ISBLANK('Liste d''élèves'!C132),"",(IF('Saisie des résultats'!J134=1,1,0)+IF('Saisie des résultats'!K134=1,1,0)+IF('Saisie des résultats'!O134=1,1,0)+IF('Saisie des résultats'!P134=1,1,0)+IF('Saisie des résultats'!Q134=1,1,0)+IF('Saisie des résultats'!R134=1,1,0)+IF('Saisie des résultats'!S134=1,1,0))/7)</f>
      </c>
      <c r="F135" s="74">
        <f>IF(ISBLANK('Liste d''élèves'!C132),"",COUNTIF('Saisie des résultats'!C134:S134,1)/17)</f>
      </c>
    </row>
    <row r="136" spans="2:6" ht="12.75">
      <c r="B136" s="14">
        <f>IF(ISBLANK('Liste d''élèves'!C133),"",('Liste d''élèves'!C133))</f>
      </c>
      <c r="C136" s="73">
        <f>IF(ISBLANK('Liste d''élèves'!C133),"",(IF('Saisie des résultats'!C135=1,1,0)+IF('Saisie des résultats'!D135=1,1,0)+IF('Saisie des résultats'!G135=1,1,0)+IF('Saisie des résultats'!H135=1,1,0)+IF('Saisie des résultats'!I135=1,1,0)+IF('Saisie des résultats'!L135=1,1,0)+IF('Saisie des résultats'!M135=1,1,0)+IF('Saisie des résultats'!N135=1,1,0))/8)</f>
      </c>
      <c r="D136" s="72">
        <f>IF(ISBLANK('Liste d''élèves'!C133),"",(IF('Saisie des résultats'!E135=1,1,0)+IF('Saisie des résultats'!F135=1,1,0))/2)</f>
      </c>
      <c r="E136" s="72">
        <f>IF(ISBLANK('Liste d''élèves'!C133),"",(IF('Saisie des résultats'!J135=1,1,0)+IF('Saisie des résultats'!K135=1,1,0)+IF('Saisie des résultats'!O135=1,1,0)+IF('Saisie des résultats'!P135=1,1,0)+IF('Saisie des résultats'!Q135=1,1,0)+IF('Saisie des résultats'!R135=1,1,0)+IF('Saisie des résultats'!S135=1,1,0))/7)</f>
      </c>
      <c r="F136" s="74">
        <f>IF(ISBLANK('Liste d''élèves'!C133),"",COUNTIF('Saisie des résultats'!C135:S135,1)/17)</f>
      </c>
    </row>
    <row r="137" spans="2:6" ht="12.75">
      <c r="B137" s="14">
        <f>IF(ISBLANK('Liste d''élèves'!C134),"",('Liste d''élèves'!C134))</f>
      </c>
      <c r="C137" s="73">
        <f>IF(ISBLANK('Liste d''élèves'!C134),"",(IF('Saisie des résultats'!C136=1,1,0)+IF('Saisie des résultats'!D136=1,1,0)+IF('Saisie des résultats'!G136=1,1,0)+IF('Saisie des résultats'!H136=1,1,0)+IF('Saisie des résultats'!I136=1,1,0)+IF('Saisie des résultats'!L136=1,1,0)+IF('Saisie des résultats'!M136=1,1,0)+IF('Saisie des résultats'!N136=1,1,0))/8)</f>
      </c>
      <c r="D137" s="72">
        <f>IF(ISBLANK('Liste d''élèves'!C134),"",(IF('Saisie des résultats'!E136=1,1,0)+IF('Saisie des résultats'!F136=1,1,0))/2)</f>
      </c>
      <c r="E137" s="72">
        <f>IF(ISBLANK('Liste d''élèves'!C134),"",(IF('Saisie des résultats'!J136=1,1,0)+IF('Saisie des résultats'!K136=1,1,0)+IF('Saisie des résultats'!O136=1,1,0)+IF('Saisie des résultats'!P136=1,1,0)+IF('Saisie des résultats'!Q136=1,1,0)+IF('Saisie des résultats'!R136=1,1,0)+IF('Saisie des résultats'!S136=1,1,0))/7)</f>
      </c>
      <c r="F137" s="74">
        <f>IF(ISBLANK('Liste d''élèves'!C134),"",COUNTIF('Saisie des résultats'!C136:S136,1)/17)</f>
      </c>
    </row>
    <row r="138" spans="2:6" ht="12.75">
      <c r="B138" s="14">
        <f>IF(ISBLANK('Liste d''élèves'!C135),"",('Liste d''élèves'!C135))</f>
      </c>
      <c r="C138" s="73">
        <f>IF(ISBLANK('Liste d''élèves'!C135),"",(IF('Saisie des résultats'!C137=1,1,0)+IF('Saisie des résultats'!D137=1,1,0)+IF('Saisie des résultats'!G137=1,1,0)+IF('Saisie des résultats'!H137=1,1,0)+IF('Saisie des résultats'!I137=1,1,0)+IF('Saisie des résultats'!L137=1,1,0)+IF('Saisie des résultats'!M137=1,1,0)+IF('Saisie des résultats'!N137=1,1,0))/8)</f>
      </c>
      <c r="D138" s="72">
        <f>IF(ISBLANK('Liste d''élèves'!C135),"",(IF('Saisie des résultats'!E137=1,1,0)+IF('Saisie des résultats'!F137=1,1,0))/2)</f>
      </c>
      <c r="E138" s="72">
        <f>IF(ISBLANK('Liste d''élèves'!C135),"",(IF('Saisie des résultats'!J137=1,1,0)+IF('Saisie des résultats'!K137=1,1,0)+IF('Saisie des résultats'!O137=1,1,0)+IF('Saisie des résultats'!P137=1,1,0)+IF('Saisie des résultats'!Q137=1,1,0)+IF('Saisie des résultats'!R137=1,1,0)+IF('Saisie des résultats'!S137=1,1,0))/7)</f>
      </c>
      <c r="F138" s="74">
        <f>IF(ISBLANK('Liste d''élèves'!C135),"",COUNTIF('Saisie des résultats'!C137:S137,1)/17)</f>
      </c>
    </row>
    <row r="139" spans="2:6" ht="12.75">
      <c r="B139" s="14">
        <f>IF(ISBLANK('Liste d''élèves'!C136),"",('Liste d''élèves'!C136))</f>
      </c>
      <c r="C139" s="73">
        <f>IF(ISBLANK('Liste d''élèves'!C136),"",(IF('Saisie des résultats'!C138=1,1,0)+IF('Saisie des résultats'!D138=1,1,0)+IF('Saisie des résultats'!G138=1,1,0)+IF('Saisie des résultats'!H138=1,1,0)+IF('Saisie des résultats'!I138=1,1,0)+IF('Saisie des résultats'!L138=1,1,0)+IF('Saisie des résultats'!M138=1,1,0)+IF('Saisie des résultats'!N138=1,1,0))/8)</f>
      </c>
      <c r="D139" s="72">
        <f>IF(ISBLANK('Liste d''élèves'!C136),"",(IF('Saisie des résultats'!E138=1,1,0)+IF('Saisie des résultats'!F138=1,1,0))/2)</f>
      </c>
      <c r="E139" s="72">
        <f>IF(ISBLANK('Liste d''élèves'!C136),"",(IF('Saisie des résultats'!J138=1,1,0)+IF('Saisie des résultats'!K138=1,1,0)+IF('Saisie des résultats'!O138=1,1,0)+IF('Saisie des résultats'!P138=1,1,0)+IF('Saisie des résultats'!Q138=1,1,0)+IF('Saisie des résultats'!R138=1,1,0)+IF('Saisie des résultats'!S138=1,1,0))/7)</f>
      </c>
      <c r="F139" s="74">
        <f>IF(ISBLANK('Liste d''élèves'!C136),"",COUNTIF('Saisie des résultats'!C138:S138,1)/17)</f>
      </c>
    </row>
    <row r="140" spans="2:6" ht="12.75">
      <c r="B140" s="14">
        <f>IF(ISBLANK('Liste d''élèves'!C137),"",('Liste d''élèves'!C137))</f>
      </c>
      <c r="C140" s="73">
        <f>IF(ISBLANK('Liste d''élèves'!C137),"",(IF('Saisie des résultats'!C139=1,1,0)+IF('Saisie des résultats'!D139=1,1,0)+IF('Saisie des résultats'!G139=1,1,0)+IF('Saisie des résultats'!H139=1,1,0)+IF('Saisie des résultats'!I139=1,1,0)+IF('Saisie des résultats'!L139=1,1,0)+IF('Saisie des résultats'!M139=1,1,0)+IF('Saisie des résultats'!N139=1,1,0))/8)</f>
      </c>
      <c r="D140" s="72">
        <f>IF(ISBLANK('Liste d''élèves'!C137),"",(IF('Saisie des résultats'!E139=1,1,0)+IF('Saisie des résultats'!F139=1,1,0))/2)</f>
      </c>
      <c r="E140" s="72">
        <f>IF(ISBLANK('Liste d''élèves'!C137),"",(IF('Saisie des résultats'!J139=1,1,0)+IF('Saisie des résultats'!K139=1,1,0)+IF('Saisie des résultats'!O139=1,1,0)+IF('Saisie des résultats'!P139=1,1,0)+IF('Saisie des résultats'!Q139=1,1,0)+IF('Saisie des résultats'!R139=1,1,0)+IF('Saisie des résultats'!S139=1,1,0))/7)</f>
      </c>
      <c r="F140" s="74">
        <f>IF(ISBLANK('Liste d''élèves'!C137),"",COUNTIF('Saisie des résultats'!C139:S139,1)/17)</f>
      </c>
    </row>
    <row r="141" spans="2:6" ht="12.75">
      <c r="B141" s="14">
        <f>IF(ISBLANK('Liste d''élèves'!C138),"",('Liste d''élèves'!C138))</f>
      </c>
      <c r="C141" s="73">
        <f>IF(ISBLANK('Liste d''élèves'!C138),"",(IF('Saisie des résultats'!C140=1,1,0)+IF('Saisie des résultats'!D140=1,1,0)+IF('Saisie des résultats'!G140=1,1,0)+IF('Saisie des résultats'!H140=1,1,0)+IF('Saisie des résultats'!I140=1,1,0)+IF('Saisie des résultats'!L140=1,1,0)+IF('Saisie des résultats'!M140=1,1,0)+IF('Saisie des résultats'!N140=1,1,0))/8)</f>
      </c>
      <c r="D141" s="72">
        <f>IF(ISBLANK('Liste d''élèves'!C138),"",(IF('Saisie des résultats'!E140=1,1,0)+IF('Saisie des résultats'!F140=1,1,0))/2)</f>
      </c>
      <c r="E141" s="72">
        <f>IF(ISBLANK('Liste d''élèves'!C138),"",(IF('Saisie des résultats'!J140=1,1,0)+IF('Saisie des résultats'!K140=1,1,0)+IF('Saisie des résultats'!O140=1,1,0)+IF('Saisie des résultats'!P140=1,1,0)+IF('Saisie des résultats'!Q140=1,1,0)+IF('Saisie des résultats'!R140=1,1,0)+IF('Saisie des résultats'!S140=1,1,0))/7)</f>
      </c>
      <c r="F141" s="74">
        <f>IF(ISBLANK('Liste d''élèves'!C138),"",COUNTIF('Saisie des résultats'!C140:S140,1)/17)</f>
      </c>
    </row>
    <row r="142" spans="2:6" ht="12.75">
      <c r="B142" s="14">
        <f>IF(ISBLANK('Liste d''élèves'!C139),"",('Liste d''élèves'!C139))</f>
      </c>
      <c r="C142" s="73">
        <f>IF(ISBLANK('Liste d''élèves'!C139),"",(IF('Saisie des résultats'!C141=1,1,0)+IF('Saisie des résultats'!D141=1,1,0)+IF('Saisie des résultats'!G141=1,1,0)+IF('Saisie des résultats'!H141=1,1,0)+IF('Saisie des résultats'!I141=1,1,0)+IF('Saisie des résultats'!L141=1,1,0)+IF('Saisie des résultats'!M141=1,1,0)+IF('Saisie des résultats'!N141=1,1,0))/8)</f>
      </c>
      <c r="D142" s="72">
        <f>IF(ISBLANK('Liste d''élèves'!C139),"",(IF('Saisie des résultats'!E141=1,1,0)+IF('Saisie des résultats'!F141=1,1,0))/2)</f>
      </c>
      <c r="E142" s="72">
        <f>IF(ISBLANK('Liste d''élèves'!C139),"",(IF('Saisie des résultats'!J141=1,1,0)+IF('Saisie des résultats'!K141=1,1,0)+IF('Saisie des résultats'!O141=1,1,0)+IF('Saisie des résultats'!P141=1,1,0)+IF('Saisie des résultats'!Q141=1,1,0)+IF('Saisie des résultats'!R141=1,1,0)+IF('Saisie des résultats'!S141=1,1,0))/7)</f>
      </c>
      <c r="F142" s="74">
        <f>IF(ISBLANK('Liste d''élèves'!C139),"",COUNTIF('Saisie des résultats'!C141:S141,1)/17)</f>
      </c>
    </row>
    <row r="143" spans="2:6" ht="12.75">
      <c r="B143" s="14">
        <f>IF(ISBLANK('Liste d''élèves'!C140),"",('Liste d''élèves'!C140))</f>
      </c>
      <c r="C143" s="73">
        <f>IF(ISBLANK('Liste d''élèves'!C140),"",(IF('Saisie des résultats'!C142=1,1,0)+IF('Saisie des résultats'!D142=1,1,0)+IF('Saisie des résultats'!G142=1,1,0)+IF('Saisie des résultats'!H142=1,1,0)+IF('Saisie des résultats'!I142=1,1,0)+IF('Saisie des résultats'!L142=1,1,0)+IF('Saisie des résultats'!M142=1,1,0)+IF('Saisie des résultats'!N142=1,1,0))/8)</f>
      </c>
      <c r="D143" s="72">
        <f>IF(ISBLANK('Liste d''élèves'!C140),"",(IF('Saisie des résultats'!E142=1,1,0)+IF('Saisie des résultats'!F142=1,1,0))/2)</f>
      </c>
      <c r="E143" s="72">
        <f>IF(ISBLANK('Liste d''élèves'!C140),"",(IF('Saisie des résultats'!J142=1,1,0)+IF('Saisie des résultats'!K142=1,1,0)+IF('Saisie des résultats'!O142=1,1,0)+IF('Saisie des résultats'!P142=1,1,0)+IF('Saisie des résultats'!Q142=1,1,0)+IF('Saisie des résultats'!R142=1,1,0)+IF('Saisie des résultats'!S142=1,1,0))/7)</f>
      </c>
      <c r="F143" s="74">
        <f>IF(ISBLANK('Liste d''élèves'!C140),"",COUNTIF('Saisie des résultats'!C142:S142,1)/17)</f>
      </c>
    </row>
    <row r="144" spans="2:6" ht="12.75">
      <c r="B144" s="14">
        <f>IF(ISBLANK('Liste d''élèves'!C141),"",('Liste d''élèves'!C141))</f>
      </c>
      <c r="C144" s="73">
        <f>IF(ISBLANK('Liste d''élèves'!C141),"",(IF('Saisie des résultats'!C143=1,1,0)+IF('Saisie des résultats'!D143=1,1,0)+IF('Saisie des résultats'!G143=1,1,0)+IF('Saisie des résultats'!H143=1,1,0)+IF('Saisie des résultats'!I143=1,1,0)+IF('Saisie des résultats'!L143=1,1,0)+IF('Saisie des résultats'!M143=1,1,0)+IF('Saisie des résultats'!N143=1,1,0))/8)</f>
      </c>
      <c r="D144" s="72">
        <f>IF(ISBLANK('Liste d''élèves'!C141),"",(IF('Saisie des résultats'!E143=1,1,0)+IF('Saisie des résultats'!F143=1,1,0))/2)</f>
      </c>
      <c r="E144" s="72">
        <f>IF(ISBLANK('Liste d''élèves'!C141),"",(IF('Saisie des résultats'!J143=1,1,0)+IF('Saisie des résultats'!K143=1,1,0)+IF('Saisie des résultats'!O143=1,1,0)+IF('Saisie des résultats'!P143=1,1,0)+IF('Saisie des résultats'!Q143=1,1,0)+IF('Saisie des résultats'!R143=1,1,0)+IF('Saisie des résultats'!S143=1,1,0))/7)</f>
      </c>
      <c r="F144" s="74">
        <f>IF(ISBLANK('Liste d''élèves'!C141),"",COUNTIF('Saisie des résultats'!C143:S143,1)/17)</f>
      </c>
    </row>
    <row r="145" spans="2:6" ht="12.75">
      <c r="B145" s="14">
        <f>IF(ISBLANK('Liste d''élèves'!C142),"",('Liste d''élèves'!C142))</f>
      </c>
      <c r="C145" s="73">
        <f>IF(ISBLANK('Liste d''élèves'!C142),"",(IF('Saisie des résultats'!C144=1,1,0)+IF('Saisie des résultats'!D144=1,1,0)+IF('Saisie des résultats'!G144=1,1,0)+IF('Saisie des résultats'!H144=1,1,0)+IF('Saisie des résultats'!I144=1,1,0)+IF('Saisie des résultats'!L144=1,1,0)+IF('Saisie des résultats'!M144=1,1,0)+IF('Saisie des résultats'!N144=1,1,0))/8)</f>
      </c>
      <c r="D145" s="72">
        <f>IF(ISBLANK('Liste d''élèves'!C142),"",(IF('Saisie des résultats'!E144=1,1,0)+IF('Saisie des résultats'!F144=1,1,0))/2)</f>
      </c>
      <c r="E145" s="72">
        <f>IF(ISBLANK('Liste d''élèves'!C142),"",(IF('Saisie des résultats'!J144=1,1,0)+IF('Saisie des résultats'!K144=1,1,0)+IF('Saisie des résultats'!O144=1,1,0)+IF('Saisie des résultats'!P144=1,1,0)+IF('Saisie des résultats'!Q144=1,1,0)+IF('Saisie des résultats'!R144=1,1,0)+IF('Saisie des résultats'!S144=1,1,0))/7)</f>
      </c>
      <c r="F145" s="74">
        <f>IF(ISBLANK('Liste d''élèves'!C142),"",COUNTIF('Saisie des résultats'!C144:S144,1)/17)</f>
      </c>
    </row>
    <row r="146" spans="2:6" ht="12.75">
      <c r="B146" s="14">
        <f>IF(ISBLANK('Liste d''élèves'!C143),"",('Liste d''élèves'!C143))</f>
      </c>
      <c r="C146" s="73">
        <f>IF(ISBLANK('Liste d''élèves'!C143),"",(IF('Saisie des résultats'!C145=1,1,0)+IF('Saisie des résultats'!D145=1,1,0)+IF('Saisie des résultats'!G145=1,1,0)+IF('Saisie des résultats'!H145=1,1,0)+IF('Saisie des résultats'!I145=1,1,0)+IF('Saisie des résultats'!L145=1,1,0)+IF('Saisie des résultats'!M145=1,1,0)+IF('Saisie des résultats'!N145=1,1,0))/8)</f>
      </c>
      <c r="D146" s="72">
        <f>IF(ISBLANK('Liste d''élèves'!C143),"",(IF('Saisie des résultats'!E145=1,1,0)+IF('Saisie des résultats'!F145=1,1,0))/2)</f>
      </c>
      <c r="E146" s="72">
        <f>IF(ISBLANK('Liste d''élèves'!C143),"",(IF('Saisie des résultats'!J145=1,1,0)+IF('Saisie des résultats'!K145=1,1,0)+IF('Saisie des résultats'!O145=1,1,0)+IF('Saisie des résultats'!P145=1,1,0)+IF('Saisie des résultats'!Q145=1,1,0)+IF('Saisie des résultats'!R145=1,1,0)+IF('Saisie des résultats'!S145=1,1,0))/7)</f>
      </c>
      <c r="F146" s="74">
        <f>IF(ISBLANK('Liste d''élèves'!C143),"",COUNTIF('Saisie des résultats'!C145:S145,1)/17)</f>
      </c>
    </row>
    <row r="147" spans="2:6" ht="12.75">
      <c r="B147" s="14">
        <f>IF(ISBLANK('Liste d''élèves'!C144),"",('Liste d''élèves'!C144))</f>
      </c>
      <c r="C147" s="73">
        <f>IF(ISBLANK('Liste d''élèves'!C144),"",(IF('Saisie des résultats'!C146=1,1,0)+IF('Saisie des résultats'!D146=1,1,0)+IF('Saisie des résultats'!G146=1,1,0)+IF('Saisie des résultats'!H146=1,1,0)+IF('Saisie des résultats'!I146=1,1,0)+IF('Saisie des résultats'!L146=1,1,0)+IF('Saisie des résultats'!M146=1,1,0)+IF('Saisie des résultats'!N146=1,1,0))/8)</f>
      </c>
      <c r="D147" s="72">
        <f>IF(ISBLANK('Liste d''élèves'!C144),"",(IF('Saisie des résultats'!E146=1,1,0)+IF('Saisie des résultats'!F146=1,1,0))/2)</f>
      </c>
      <c r="E147" s="72">
        <f>IF(ISBLANK('Liste d''élèves'!C144),"",(IF('Saisie des résultats'!J146=1,1,0)+IF('Saisie des résultats'!K146=1,1,0)+IF('Saisie des résultats'!O146=1,1,0)+IF('Saisie des résultats'!P146=1,1,0)+IF('Saisie des résultats'!Q146=1,1,0)+IF('Saisie des résultats'!R146=1,1,0)+IF('Saisie des résultats'!S146=1,1,0))/7)</f>
      </c>
      <c r="F147" s="74">
        <f>IF(ISBLANK('Liste d''élèves'!C144),"",COUNTIF('Saisie des résultats'!C146:S146,1)/17)</f>
      </c>
    </row>
    <row r="148" spans="2:6" ht="12.75">
      <c r="B148" s="14">
        <f>IF(ISBLANK('Liste d''élèves'!C145),"",('Liste d''élèves'!C145))</f>
      </c>
      <c r="C148" s="73">
        <f>IF(ISBLANK('Liste d''élèves'!C145),"",(IF('Saisie des résultats'!C147=1,1,0)+IF('Saisie des résultats'!D147=1,1,0)+IF('Saisie des résultats'!G147=1,1,0)+IF('Saisie des résultats'!H147=1,1,0)+IF('Saisie des résultats'!I147=1,1,0)+IF('Saisie des résultats'!L147=1,1,0)+IF('Saisie des résultats'!M147=1,1,0)+IF('Saisie des résultats'!N147=1,1,0))/8)</f>
      </c>
      <c r="D148" s="72">
        <f>IF(ISBLANK('Liste d''élèves'!C145),"",(IF('Saisie des résultats'!E147=1,1,0)+IF('Saisie des résultats'!F147=1,1,0))/2)</f>
      </c>
      <c r="E148" s="72">
        <f>IF(ISBLANK('Liste d''élèves'!C145),"",(IF('Saisie des résultats'!J147=1,1,0)+IF('Saisie des résultats'!K147=1,1,0)+IF('Saisie des résultats'!O147=1,1,0)+IF('Saisie des résultats'!P147=1,1,0)+IF('Saisie des résultats'!Q147=1,1,0)+IF('Saisie des résultats'!R147=1,1,0)+IF('Saisie des résultats'!S147=1,1,0))/7)</f>
      </c>
      <c r="F148" s="74">
        <f>IF(ISBLANK('Liste d''élèves'!C145),"",COUNTIF('Saisie des résultats'!C147:S147,1)/17)</f>
      </c>
    </row>
    <row r="149" spans="2:6" ht="12.75">
      <c r="B149" s="14">
        <f>IF(ISBLANK('Liste d''élèves'!C146),"",('Liste d''élèves'!C146))</f>
      </c>
      <c r="C149" s="73">
        <f>IF(ISBLANK('Liste d''élèves'!C146),"",(IF('Saisie des résultats'!C148=1,1,0)+IF('Saisie des résultats'!D148=1,1,0)+IF('Saisie des résultats'!G148=1,1,0)+IF('Saisie des résultats'!H148=1,1,0)+IF('Saisie des résultats'!I148=1,1,0)+IF('Saisie des résultats'!L148=1,1,0)+IF('Saisie des résultats'!M148=1,1,0)+IF('Saisie des résultats'!N148=1,1,0))/8)</f>
      </c>
      <c r="D149" s="72">
        <f>IF(ISBLANK('Liste d''élèves'!C146),"",(IF('Saisie des résultats'!E148=1,1,0)+IF('Saisie des résultats'!F148=1,1,0))/2)</f>
      </c>
      <c r="E149" s="72">
        <f>IF(ISBLANK('Liste d''élèves'!C146),"",(IF('Saisie des résultats'!J148=1,1,0)+IF('Saisie des résultats'!K148=1,1,0)+IF('Saisie des résultats'!O148=1,1,0)+IF('Saisie des résultats'!P148=1,1,0)+IF('Saisie des résultats'!Q148=1,1,0)+IF('Saisie des résultats'!R148=1,1,0)+IF('Saisie des résultats'!S148=1,1,0))/7)</f>
      </c>
      <c r="F149" s="74">
        <f>IF(ISBLANK('Liste d''élèves'!C146),"",COUNTIF('Saisie des résultats'!C148:S148,1)/17)</f>
      </c>
    </row>
    <row r="150" spans="2:6" ht="12.75">
      <c r="B150" s="14">
        <f>IF(ISBLANK('Liste d''élèves'!C147),"",('Liste d''élèves'!C147))</f>
      </c>
      <c r="C150" s="73">
        <f>IF(ISBLANK('Liste d''élèves'!C147),"",(IF('Saisie des résultats'!C149=1,1,0)+IF('Saisie des résultats'!D149=1,1,0)+IF('Saisie des résultats'!G149=1,1,0)+IF('Saisie des résultats'!H149=1,1,0)+IF('Saisie des résultats'!I149=1,1,0)+IF('Saisie des résultats'!L149=1,1,0)+IF('Saisie des résultats'!M149=1,1,0)+IF('Saisie des résultats'!N149=1,1,0))/8)</f>
      </c>
      <c r="D150" s="72">
        <f>IF(ISBLANK('Liste d''élèves'!C147),"",(IF('Saisie des résultats'!E149=1,1,0)+IF('Saisie des résultats'!F149=1,1,0))/2)</f>
      </c>
      <c r="E150" s="72">
        <f>IF(ISBLANK('Liste d''élèves'!C147),"",(IF('Saisie des résultats'!J149=1,1,0)+IF('Saisie des résultats'!K149=1,1,0)+IF('Saisie des résultats'!O149=1,1,0)+IF('Saisie des résultats'!P149=1,1,0)+IF('Saisie des résultats'!Q149=1,1,0)+IF('Saisie des résultats'!R149=1,1,0)+IF('Saisie des résultats'!S149=1,1,0))/7)</f>
      </c>
      <c r="F150" s="74">
        <f>IF(ISBLANK('Liste d''élèves'!C147),"",COUNTIF('Saisie des résultats'!C149:S149,1)/17)</f>
      </c>
    </row>
    <row r="151" spans="2:6" ht="12.75">
      <c r="B151" s="14">
        <f>IF(ISBLANK('Liste d''élèves'!C148),"",('Liste d''élèves'!C148))</f>
      </c>
      <c r="C151" s="73">
        <f>IF(ISBLANK('Liste d''élèves'!C148),"",(IF('Saisie des résultats'!C150=1,1,0)+IF('Saisie des résultats'!D150=1,1,0)+IF('Saisie des résultats'!G150=1,1,0)+IF('Saisie des résultats'!H150=1,1,0)+IF('Saisie des résultats'!I150=1,1,0)+IF('Saisie des résultats'!L150=1,1,0)+IF('Saisie des résultats'!M150=1,1,0)+IF('Saisie des résultats'!N150=1,1,0))/8)</f>
      </c>
      <c r="D151" s="72">
        <f>IF(ISBLANK('Liste d''élèves'!C148),"",(IF('Saisie des résultats'!E150=1,1,0)+IF('Saisie des résultats'!F150=1,1,0))/2)</f>
      </c>
      <c r="E151" s="72">
        <f>IF(ISBLANK('Liste d''élèves'!C148),"",(IF('Saisie des résultats'!J150=1,1,0)+IF('Saisie des résultats'!K150=1,1,0)+IF('Saisie des résultats'!O150=1,1,0)+IF('Saisie des résultats'!P150=1,1,0)+IF('Saisie des résultats'!Q150=1,1,0)+IF('Saisie des résultats'!R150=1,1,0)+IF('Saisie des résultats'!S150=1,1,0))/7)</f>
      </c>
      <c r="F151" s="74">
        <f>IF(ISBLANK('Liste d''élèves'!C148),"",COUNTIF('Saisie des résultats'!C150:S150,1)/17)</f>
      </c>
    </row>
    <row r="152" spans="2:6" ht="12.75">
      <c r="B152" s="14">
        <f>IF(ISBLANK('Liste d''élèves'!C149),"",('Liste d''élèves'!C149))</f>
      </c>
      <c r="C152" s="73">
        <f>IF(ISBLANK('Liste d''élèves'!C149),"",(IF('Saisie des résultats'!C151=1,1,0)+IF('Saisie des résultats'!D151=1,1,0)+IF('Saisie des résultats'!G151=1,1,0)+IF('Saisie des résultats'!H151=1,1,0)+IF('Saisie des résultats'!I151=1,1,0)+IF('Saisie des résultats'!L151=1,1,0)+IF('Saisie des résultats'!M151=1,1,0)+IF('Saisie des résultats'!N151=1,1,0))/8)</f>
      </c>
      <c r="D152" s="72">
        <f>IF(ISBLANK('Liste d''élèves'!C149),"",(IF('Saisie des résultats'!E151=1,1,0)+IF('Saisie des résultats'!F151=1,1,0))/2)</f>
      </c>
      <c r="E152" s="72">
        <f>IF(ISBLANK('Liste d''élèves'!C149),"",(IF('Saisie des résultats'!J151=1,1,0)+IF('Saisie des résultats'!K151=1,1,0)+IF('Saisie des résultats'!O151=1,1,0)+IF('Saisie des résultats'!P151=1,1,0)+IF('Saisie des résultats'!Q151=1,1,0)+IF('Saisie des résultats'!R151=1,1,0)+IF('Saisie des résultats'!S151=1,1,0))/7)</f>
      </c>
      <c r="F152" s="74">
        <f>IF(ISBLANK('Liste d''élèves'!C149),"",COUNTIF('Saisie des résultats'!C151:S151,1)/17)</f>
      </c>
    </row>
    <row r="153" spans="2:6" ht="12.75">
      <c r="B153" s="14">
        <f>IF(ISBLANK('Liste d''élèves'!C150),"",('Liste d''élèves'!C150))</f>
      </c>
      <c r="C153" s="73">
        <f>IF(ISBLANK('Liste d''élèves'!C150),"",(IF('Saisie des résultats'!C152=1,1,0)+IF('Saisie des résultats'!D152=1,1,0)+IF('Saisie des résultats'!G152=1,1,0)+IF('Saisie des résultats'!H152=1,1,0)+IF('Saisie des résultats'!I152=1,1,0)+IF('Saisie des résultats'!L152=1,1,0)+IF('Saisie des résultats'!M152=1,1,0)+IF('Saisie des résultats'!N152=1,1,0))/8)</f>
      </c>
      <c r="D153" s="72">
        <f>IF(ISBLANK('Liste d''élèves'!C150),"",(IF('Saisie des résultats'!E152=1,1,0)+IF('Saisie des résultats'!F152=1,1,0))/2)</f>
      </c>
      <c r="E153" s="72">
        <f>IF(ISBLANK('Liste d''élèves'!C150),"",(IF('Saisie des résultats'!J152=1,1,0)+IF('Saisie des résultats'!K152=1,1,0)+IF('Saisie des résultats'!O152=1,1,0)+IF('Saisie des résultats'!P152=1,1,0)+IF('Saisie des résultats'!Q152=1,1,0)+IF('Saisie des résultats'!R152=1,1,0)+IF('Saisie des résultats'!S152=1,1,0))/7)</f>
      </c>
      <c r="F153" s="74">
        <f>IF(ISBLANK('Liste d''élèves'!C150),"",COUNTIF('Saisie des résultats'!C152:S152,1)/17)</f>
      </c>
    </row>
    <row r="154" spans="2:6" ht="12.75">
      <c r="B154" s="14">
        <f>IF(ISBLANK('Liste d''élèves'!C151),"",('Liste d''élèves'!C151))</f>
      </c>
      <c r="C154" s="73">
        <f>IF(ISBLANK('Liste d''élèves'!C151),"",(IF('Saisie des résultats'!C153=1,1,0)+IF('Saisie des résultats'!D153=1,1,0)+IF('Saisie des résultats'!G153=1,1,0)+IF('Saisie des résultats'!H153=1,1,0)+IF('Saisie des résultats'!I153=1,1,0)+IF('Saisie des résultats'!L153=1,1,0)+IF('Saisie des résultats'!M153=1,1,0)+IF('Saisie des résultats'!N153=1,1,0))/8)</f>
      </c>
      <c r="D154" s="72">
        <f>IF(ISBLANK('Liste d''élèves'!C151),"",(IF('Saisie des résultats'!E153=1,1,0)+IF('Saisie des résultats'!F153=1,1,0))/2)</f>
      </c>
      <c r="E154" s="72">
        <f>IF(ISBLANK('Liste d''élèves'!C151),"",(IF('Saisie des résultats'!J153=1,1,0)+IF('Saisie des résultats'!K153=1,1,0)+IF('Saisie des résultats'!O153=1,1,0)+IF('Saisie des résultats'!P153=1,1,0)+IF('Saisie des résultats'!Q153=1,1,0)+IF('Saisie des résultats'!R153=1,1,0)+IF('Saisie des résultats'!S153=1,1,0))/7)</f>
      </c>
      <c r="F154" s="74">
        <f>IF(ISBLANK('Liste d''élèves'!C151),"",COUNTIF('Saisie des résultats'!C153:S153,1)/17)</f>
      </c>
    </row>
    <row r="155" spans="2:6" ht="12.75">
      <c r="B155" s="14">
        <f>IF(ISBLANK('Liste d''élèves'!C152),"",('Liste d''élèves'!C152))</f>
      </c>
      <c r="C155" s="73">
        <f>IF(ISBLANK('Liste d''élèves'!C152),"",(IF('Saisie des résultats'!C154=1,1,0)+IF('Saisie des résultats'!D154=1,1,0)+IF('Saisie des résultats'!G154=1,1,0)+IF('Saisie des résultats'!H154=1,1,0)+IF('Saisie des résultats'!I154=1,1,0)+IF('Saisie des résultats'!L154=1,1,0)+IF('Saisie des résultats'!M154=1,1,0)+IF('Saisie des résultats'!N154=1,1,0))/8)</f>
      </c>
      <c r="D155" s="72">
        <f>IF(ISBLANK('Liste d''élèves'!C152),"",(IF('Saisie des résultats'!E154=1,1,0)+IF('Saisie des résultats'!F154=1,1,0))/2)</f>
      </c>
      <c r="E155" s="72">
        <f>IF(ISBLANK('Liste d''élèves'!C152),"",(IF('Saisie des résultats'!J154=1,1,0)+IF('Saisie des résultats'!K154=1,1,0)+IF('Saisie des résultats'!O154=1,1,0)+IF('Saisie des résultats'!P154=1,1,0)+IF('Saisie des résultats'!Q154=1,1,0)+IF('Saisie des résultats'!R154=1,1,0)+IF('Saisie des résultats'!S154=1,1,0))/7)</f>
      </c>
      <c r="F155" s="74">
        <f>IF(ISBLANK('Liste d''élèves'!C152),"",COUNTIF('Saisie des résultats'!C154:S154,1)/17)</f>
      </c>
    </row>
    <row r="156" spans="2:6" ht="12.75">
      <c r="B156" s="14">
        <f>IF(ISBLANK('Liste d''élèves'!C153),"",('Liste d''élèves'!C153))</f>
      </c>
      <c r="C156" s="73">
        <f>IF(ISBLANK('Liste d''élèves'!C153),"",(IF('Saisie des résultats'!C155=1,1,0)+IF('Saisie des résultats'!D155=1,1,0)+IF('Saisie des résultats'!G155=1,1,0)+IF('Saisie des résultats'!H155=1,1,0)+IF('Saisie des résultats'!I155=1,1,0)+IF('Saisie des résultats'!L155=1,1,0)+IF('Saisie des résultats'!M155=1,1,0)+IF('Saisie des résultats'!N155=1,1,0))/8)</f>
      </c>
      <c r="D156" s="72">
        <f>IF(ISBLANK('Liste d''élèves'!C153),"",(IF('Saisie des résultats'!E155=1,1,0)+IF('Saisie des résultats'!F155=1,1,0))/2)</f>
      </c>
      <c r="E156" s="72">
        <f>IF(ISBLANK('Liste d''élèves'!C153),"",(IF('Saisie des résultats'!J155=1,1,0)+IF('Saisie des résultats'!K155=1,1,0)+IF('Saisie des résultats'!O155=1,1,0)+IF('Saisie des résultats'!P155=1,1,0)+IF('Saisie des résultats'!Q155=1,1,0)+IF('Saisie des résultats'!R155=1,1,0)+IF('Saisie des résultats'!S155=1,1,0))/7)</f>
      </c>
      <c r="F156" s="74">
        <f>IF(ISBLANK('Liste d''élèves'!C153),"",COUNTIF('Saisie des résultats'!C155:S155,1)/17)</f>
      </c>
    </row>
    <row r="157" spans="2:6" ht="12.75">
      <c r="B157" s="14">
        <f>IF(ISBLANK('Liste d''élèves'!C154),"",('Liste d''élèves'!C154))</f>
      </c>
      <c r="C157" s="73">
        <f>IF(ISBLANK('Liste d''élèves'!C154),"",(IF('Saisie des résultats'!C156=1,1,0)+IF('Saisie des résultats'!D156=1,1,0)+IF('Saisie des résultats'!G156=1,1,0)+IF('Saisie des résultats'!H156=1,1,0)+IF('Saisie des résultats'!I156=1,1,0)+IF('Saisie des résultats'!L156=1,1,0)+IF('Saisie des résultats'!M156=1,1,0)+IF('Saisie des résultats'!N156=1,1,0))/8)</f>
      </c>
      <c r="D157" s="72">
        <f>IF(ISBLANK('Liste d''élèves'!C154),"",(IF('Saisie des résultats'!E156=1,1,0)+IF('Saisie des résultats'!F156=1,1,0))/2)</f>
      </c>
      <c r="E157" s="72">
        <f>IF(ISBLANK('Liste d''élèves'!C154),"",(IF('Saisie des résultats'!J156=1,1,0)+IF('Saisie des résultats'!K156=1,1,0)+IF('Saisie des résultats'!O156=1,1,0)+IF('Saisie des résultats'!P156=1,1,0)+IF('Saisie des résultats'!Q156=1,1,0)+IF('Saisie des résultats'!R156=1,1,0)+IF('Saisie des résultats'!S156=1,1,0))/7)</f>
      </c>
      <c r="F157" s="74">
        <f>IF(ISBLANK('Liste d''élèves'!C154),"",COUNTIF('Saisie des résultats'!C156:S156,1)/17)</f>
      </c>
    </row>
    <row r="158" spans="2:6" ht="12.75">
      <c r="B158" s="14">
        <f>IF(ISBLANK('Liste d''élèves'!C155),"",('Liste d''élèves'!C155))</f>
      </c>
      <c r="C158" s="73">
        <f>IF(ISBLANK('Liste d''élèves'!C155),"",(IF('Saisie des résultats'!C157=1,1,0)+IF('Saisie des résultats'!D157=1,1,0)+IF('Saisie des résultats'!G157=1,1,0)+IF('Saisie des résultats'!H157=1,1,0)+IF('Saisie des résultats'!I157=1,1,0)+IF('Saisie des résultats'!L157=1,1,0)+IF('Saisie des résultats'!M157=1,1,0)+IF('Saisie des résultats'!N157=1,1,0))/8)</f>
      </c>
      <c r="D158" s="72">
        <f>IF(ISBLANK('Liste d''élèves'!C155),"",(IF('Saisie des résultats'!E157=1,1,0)+IF('Saisie des résultats'!F157=1,1,0))/2)</f>
      </c>
      <c r="E158" s="72">
        <f>IF(ISBLANK('Liste d''élèves'!C155),"",(IF('Saisie des résultats'!J157=1,1,0)+IF('Saisie des résultats'!K157=1,1,0)+IF('Saisie des résultats'!O157=1,1,0)+IF('Saisie des résultats'!P157=1,1,0)+IF('Saisie des résultats'!Q157=1,1,0)+IF('Saisie des résultats'!R157=1,1,0)+IF('Saisie des résultats'!S157=1,1,0))/7)</f>
      </c>
      <c r="F158" s="74">
        <f>IF(ISBLANK('Liste d''élèves'!C155),"",COUNTIF('Saisie des résultats'!C157:S157,1)/17)</f>
      </c>
    </row>
    <row r="159" spans="2:6" ht="12.75">
      <c r="B159" s="14">
        <f>IF(ISBLANK('Liste d''élèves'!C156),"",('Liste d''élèves'!C156))</f>
      </c>
      <c r="C159" s="73">
        <f>IF(ISBLANK('Liste d''élèves'!C156),"",(IF('Saisie des résultats'!C158=1,1,0)+IF('Saisie des résultats'!D158=1,1,0)+IF('Saisie des résultats'!G158=1,1,0)+IF('Saisie des résultats'!H158=1,1,0)+IF('Saisie des résultats'!I158=1,1,0)+IF('Saisie des résultats'!L158=1,1,0)+IF('Saisie des résultats'!M158=1,1,0)+IF('Saisie des résultats'!N158=1,1,0))/8)</f>
      </c>
      <c r="D159" s="72">
        <f>IF(ISBLANK('Liste d''élèves'!C156),"",(IF('Saisie des résultats'!E158=1,1,0)+IF('Saisie des résultats'!F158=1,1,0))/2)</f>
      </c>
      <c r="E159" s="72">
        <f>IF(ISBLANK('Liste d''élèves'!C156),"",(IF('Saisie des résultats'!J158=1,1,0)+IF('Saisie des résultats'!K158=1,1,0)+IF('Saisie des résultats'!O158=1,1,0)+IF('Saisie des résultats'!P158=1,1,0)+IF('Saisie des résultats'!Q158=1,1,0)+IF('Saisie des résultats'!R158=1,1,0)+IF('Saisie des résultats'!S158=1,1,0))/7)</f>
      </c>
      <c r="F159" s="74">
        <f>IF(ISBLANK('Liste d''élèves'!C156),"",COUNTIF('Saisie des résultats'!C158:S158,1)/17)</f>
      </c>
    </row>
    <row r="160" spans="2:6" ht="12.75">
      <c r="B160" s="14">
        <f>IF(ISBLANK('Liste d''élèves'!C157),"",('Liste d''élèves'!C157))</f>
      </c>
      <c r="C160" s="73">
        <f>IF(ISBLANK('Liste d''élèves'!C157),"",(IF('Saisie des résultats'!C159=1,1,0)+IF('Saisie des résultats'!D159=1,1,0)+IF('Saisie des résultats'!G159=1,1,0)+IF('Saisie des résultats'!H159=1,1,0)+IF('Saisie des résultats'!I159=1,1,0)+IF('Saisie des résultats'!L159=1,1,0)+IF('Saisie des résultats'!M159=1,1,0)+IF('Saisie des résultats'!N159=1,1,0))/8)</f>
      </c>
      <c r="D160" s="72">
        <f>IF(ISBLANK('Liste d''élèves'!C157),"",(IF('Saisie des résultats'!E159=1,1,0)+IF('Saisie des résultats'!F159=1,1,0))/2)</f>
      </c>
      <c r="E160" s="72">
        <f>IF(ISBLANK('Liste d''élèves'!C157),"",(IF('Saisie des résultats'!J159=1,1,0)+IF('Saisie des résultats'!K159=1,1,0)+IF('Saisie des résultats'!O159=1,1,0)+IF('Saisie des résultats'!P159=1,1,0)+IF('Saisie des résultats'!Q159=1,1,0)+IF('Saisie des résultats'!R159=1,1,0)+IF('Saisie des résultats'!S159=1,1,0))/7)</f>
      </c>
      <c r="F160" s="74">
        <f>IF(ISBLANK('Liste d''élèves'!C157),"",COUNTIF('Saisie des résultats'!C159:S159,1)/17)</f>
      </c>
    </row>
    <row r="161" spans="2:6" ht="12.75">
      <c r="B161" s="14">
        <f>IF(ISBLANK('Liste d''élèves'!C158),"",('Liste d''élèves'!C158))</f>
      </c>
      <c r="C161" s="73">
        <f>IF(ISBLANK('Liste d''élèves'!C158),"",(IF('Saisie des résultats'!C160=1,1,0)+IF('Saisie des résultats'!D160=1,1,0)+IF('Saisie des résultats'!G160=1,1,0)+IF('Saisie des résultats'!H160=1,1,0)+IF('Saisie des résultats'!I160=1,1,0)+IF('Saisie des résultats'!L160=1,1,0)+IF('Saisie des résultats'!M160=1,1,0)+IF('Saisie des résultats'!N160=1,1,0))/8)</f>
      </c>
      <c r="D161" s="72">
        <f>IF(ISBLANK('Liste d''élèves'!C158),"",(IF('Saisie des résultats'!E160=1,1,0)+IF('Saisie des résultats'!F160=1,1,0))/2)</f>
      </c>
      <c r="E161" s="72">
        <f>IF(ISBLANK('Liste d''élèves'!C158),"",(IF('Saisie des résultats'!J160=1,1,0)+IF('Saisie des résultats'!K160=1,1,0)+IF('Saisie des résultats'!O160=1,1,0)+IF('Saisie des résultats'!P160=1,1,0)+IF('Saisie des résultats'!Q160=1,1,0)+IF('Saisie des résultats'!R160=1,1,0)+IF('Saisie des résultats'!S160=1,1,0))/7)</f>
      </c>
      <c r="F161" s="74">
        <f>IF(ISBLANK('Liste d''élèves'!C158),"",COUNTIF('Saisie des résultats'!C160:S160,1)/17)</f>
      </c>
    </row>
    <row r="162" spans="2:6" ht="12.75">
      <c r="B162" s="14">
        <f>IF(ISBLANK('Liste d''élèves'!C159),"",('Liste d''élèves'!C159))</f>
      </c>
      <c r="C162" s="73">
        <f>IF(ISBLANK('Liste d''élèves'!C159),"",(IF('Saisie des résultats'!C161=1,1,0)+IF('Saisie des résultats'!D161=1,1,0)+IF('Saisie des résultats'!G161=1,1,0)+IF('Saisie des résultats'!H161=1,1,0)+IF('Saisie des résultats'!I161=1,1,0)+IF('Saisie des résultats'!L161=1,1,0)+IF('Saisie des résultats'!M161=1,1,0)+IF('Saisie des résultats'!N161=1,1,0))/8)</f>
      </c>
      <c r="D162" s="72">
        <f>IF(ISBLANK('Liste d''élèves'!C159),"",(IF('Saisie des résultats'!E161=1,1,0)+IF('Saisie des résultats'!F161=1,1,0))/2)</f>
      </c>
      <c r="E162" s="72">
        <f>IF(ISBLANK('Liste d''élèves'!C159),"",(IF('Saisie des résultats'!J161=1,1,0)+IF('Saisie des résultats'!K161=1,1,0)+IF('Saisie des résultats'!O161=1,1,0)+IF('Saisie des résultats'!P161=1,1,0)+IF('Saisie des résultats'!Q161=1,1,0)+IF('Saisie des résultats'!R161=1,1,0)+IF('Saisie des résultats'!S161=1,1,0))/7)</f>
      </c>
      <c r="F162" s="74">
        <f>IF(ISBLANK('Liste d''élèves'!C159),"",COUNTIF('Saisie des résultats'!C161:S161,1)/17)</f>
      </c>
    </row>
    <row r="163" spans="2:6" ht="12.75">
      <c r="B163" s="14">
        <f>IF(ISBLANK('Liste d''élèves'!C160),"",('Liste d''élèves'!C160))</f>
      </c>
      <c r="C163" s="73">
        <f>IF(ISBLANK('Liste d''élèves'!C160),"",(IF('Saisie des résultats'!C162=1,1,0)+IF('Saisie des résultats'!D162=1,1,0)+IF('Saisie des résultats'!G162=1,1,0)+IF('Saisie des résultats'!H162=1,1,0)+IF('Saisie des résultats'!I162=1,1,0)+IF('Saisie des résultats'!L162=1,1,0)+IF('Saisie des résultats'!M162=1,1,0)+IF('Saisie des résultats'!N162=1,1,0))/8)</f>
      </c>
      <c r="D163" s="72">
        <f>IF(ISBLANK('Liste d''élèves'!C160),"",(IF('Saisie des résultats'!E162=1,1,0)+IF('Saisie des résultats'!F162=1,1,0))/2)</f>
      </c>
      <c r="E163" s="72">
        <f>IF(ISBLANK('Liste d''élèves'!C160),"",(IF('Saisie des résultats'!J162=1,1,0)+IF('Saisie des résultats'!K162=1,1,0)+IF('Saisie des résultats'!O162=1,1,0)+IF('Saisie des résultats'!P162=1,1,0)+IF('Saisie des résultats'!Q162=1,1,0)+IF('Saisie des résultats'!R162=1,1,0)+IF('Saisie des résultats'!S162=1,1,0))/7)</f>
      </c>
      <c r="F163" s="74">
        <f>IF(ISBLANK('Liste d''élèves'!C160),"",COUNTIF('Saisie des résultats'!C162:S162,1)/17)</f>
      </c>
    </row>
    <row r="164" spans="2:6" ht="12.75">
      <c r="B164" s="14">
        <f>IF(ISBLANK('Liste d''élèves'!C161),"",('Liste d''élèves'!C161))</f>
      </c>
      <c r="C164" s="73">
        <f>IF(ISBLANK('Liste d''élèves'!C161),"",(IF('Saisie des résultats'!C163=1,1,0)+IF('Saisie des résultats'!D163=1,1,0)+IF('Saisie des résultats'!G163=1,1,0)+IF('Saisie des résultats'!H163=1,1,0)+IF('Saisie des résultats'!I163=1,1,0)+IF('Saisie des résultats'!L163=1,1,0)+IF('Saisie des résultats'!M163=1,1,0)+IF('Saisie des résultats'!N163=1,1,0))/8)</f>
      </c>
      <c r="D164" s="72">
        <f>IF(ISBLANK('Liste d''élèves'!C161),"",(IF('Saisie des résultats'!E163=1,1,0)+IF('Saisie des résultats'!F163=1,1,0))/2)</f>
      </c>
      <c r="E164" s="72">
        <f>IF(ISBLANK('Liste d''élèves'!C161),"",(IF('Saisie des résultats'!J163=1,1,0)+IF('Saisie des résultats'!K163=1,1,0)+IF('Saisie des résultats'!O163=1,1,0)+IF('Saisie des résultats'!P163=1,1,0)+IF('Saisie des résultats'!Q163=1,1,0)+IF('Saisie des résultats'!R163=1,1,0)+IF('Saisie des résultats'!S163=1,1,0))/7)</f>
      </c>
      <c r="F164" s="74">
        <f>IF(ISBLANK('Liste d''élèves'!C161),"",COUNTIF('Saisie des résultats'!C163:S163,1)/17)</f>
      </c>
    </row>
    <row r="165" spans="2:6" ht="12.75">
      <c r="B165" s="14">
        <f>IF(ISBLANK('Liste d''élèves'!C162),"",('Liste d''élèves'!C162))</f>
      </c>
      <c r="C165" s="73">
        <f>IF(ISBLANK('Liste d''élèves'!C162),"",(IF('Saisie des résultats'!C164=1,1,0)+IF('Saisie des résultats'!D164=1,1,0)+IF('Saisie des résultats'!G164=1,1,0)+IF('Saisie des résultats'!H164=1,1,0)+IF('Saisie des résultats'!I164=1,1,0)+IF('Saisie des résultats'!L164=1,1,0)+IF('Saisie des résultats'!M164=1,1,0)+IF('Saisie des résultats'!N164=1,1,0))/8)</f>
      </c>
      <c r="D165" s="72">
        <f>IF(ISBLANK('Liste d''élèves'!C162),"",(IF('Saisie des résultats'!E164=1,1,0)+IF('Saisie des résultats'!F164=1,1,0))/2)</f>
      </c>
      <c r="E165" s="72">
        <f>IF(ISBLANK('Liste d''élèves'!C162),"",(IF('Saisie des résultats'!J164=1,1,0)+IF('Saisie des résultats'!K164=1,1,0)+IF('Saisie des résultats'!O164=1,1,0)+IF('Saisie des résultats'!P164=1,1,0)+IF('Saisie des résultats'!Q164=1,1,0)+IF('Saisie des résultats'!R164=1,1,0)+IF('Saisie des résultats'!S164=1,1,0))/7)</f>
      </c>
      <c r="F165" s="74">
        <f>IF(ISBLANK('Liste d''élèves'!C162),"",COUNTIF('Saisie des résultats'!C164:S164,1)/17)</f>
      </c>
    </row>
    <row r="166" spans="2:6" ht="12.75">
      <c r="B166" s="14">
        <f>IF(ISBLANK('Liste d''élèves'!C163),"",('Liste d''élèves'!C163))</f>
      </c>
      <c r="C166" s="73">
        <f>IF(ISBLANK('Liste d''élèves'!C163),"",(IF('Saisie des résultats'!C165=1,1,0)+IF('Saisie des résultats'!D165=1,1,0)+IF('Saisie des résultats'!G165=1,1,0)+IF('Saisie des résultats'!H165=1,1,0)+IF('Saisie des résultats'!I165=1,1,0)+IF('Saisie des résultats'!L165=1,1,0)+IF('Saisie des résultats'!M165=1,1,0)+IF('Saisie des résultats'!N165=1,1,0))/8)</f>
      </c>
      <c r="D166" s="72">
        <f>IF(ISBLANK('Liste d''élèves'!C163),"",(IF('Saisie des résultats'!E165=1,1,0)+IF('Saisie des résultats'!F165=1,1,0))/2)</f>
      </c>
      <c r="E166" s="72">
        <f>IF(ISBLANK('Liste d''élèves'!C163),"",(IF('Saisie des résultats'!J165=1,1,0)+IF('Saisie des résultats'!K165=1,1,0)+IF('Saisie des résultats'!O165=1,1,0)+IF('Saisie des résultats'!P165=1,1,0)+IF('Saisie des résultats'!Q165=1,1,0)+IF('Saisie des résultats'!R165=1,1,0)+IF('Saisie des résultats'!S165=1,1,0))/7)</f>
      </c>
      <c r="F166" s="74">
        <f>IF(ISBLANK('Liste d''élèves'!C163),"",COUNTIF('Saisie des résultats'!C165:S165,1)/17)</f>
      </c>
    </row>
    <row r="167" spans="2:6" ht="12.75">
      <c r="B167" s="14">
        <f>IF(ISBLANK('Liste d''élèves'!C164),"",('Liste d''élèves'!C164))</f>
      </c>
      <c r="C167" s="73">
        <f>IF(ISBLANK('Liste d''élèves'!C164),"",(IF('Saisie des résultats'!C166=1,1,0)+IF('Saisie des résultats'!D166=1,1,0)+IF('Saisie des résultats'!G166=1,1,0)+IF('Saisie des résultats'!H166=1,1,0)+IF('Saisie des résultats'!I166=1,1,0)+IF('Saisie des résultats'!L166=1,1,0)+IF('Saisie des résultats'!M166=1,1,0)+IF('Saisie des résultats'!N166=1,1,0))/8)</f>
      </c>
      <c r="D167" s="72">
        <f>IF(ISBLANK('Liste d''élèves'!C164),"",(IF('Saisie des résultats'!E166=1,1,0)+IF('Saisie des résultats'!F166=1,1,0))/2)</f>
      </c>
      <c r="E167" s="72">
        <f>IF(ISBLANK('Liste d''élèves'!C164),"",(IF('Saisie des résultats'!J166=1,1,0)+IF('Saisie des résultats'!K166=1,1,0)+IF('Saisie des résultats'!O166=1,1,0)+IF('Saisie des résultats'!P166=1,1,0)+IF('Saisie des résultats'!Q166=1,1,0)+IF('Saisie des résultats'!R166=1,1,0)+IF('Saisie des résultats'!S166=1,1,0))/7)</f>
      </c>
      <c r="F167" s="74">
        <f>IF(ISBLANK('Liste d''élèves'!C164),"",COUNTIF('Saisie des résultats'!C166:S166,1)/17)</f>
      </c>
    </row>
    <row r="168" spans="2:6" ht="12.75">
      <c r="B168" s="14">
        <f>IF(ISBLANK('Liste d''élèves'!C165),"",('Liste d''élèves'!C165))</f>
      </c>
      <c r="C168" s="73">
        <f>IF(ISBLANK('Liste d''élèves'!C165),"",(IF('Saisie des résultats'!C167=1,1,0)+IF('Saisie des résultats'!D167=1,1,0)+IF('Saisie des résultats'!G167=1,1,0)+IF('Saisie des résultats'!H167=1,1,0)+IF('Saisie des résultats'!I167=1,1,0)+IF('Saisie des résultats'!L167=1,1,0)+IF('Saisie des résultats'!M167=1,1,0)+IF('Saisie des résultats'!N167=1,1,0))/8)</f>
      </c>
      <c r="D168" s="72">
        <f>IF(ISBLANK('Liste d''élèves'!C165),"",(IF('Saisie des résultats'!E167=1,1,0)+IF('Saisie des résultats'!F167=1,1,0))/2)</f>
      </c>
      <c r="E168" s="72">
        <f>IF(ISBLANK('Liste d''élèves'!C165),"",(IF('Saisie des résultats'!J167=1,1,0)+IF('Saisie des résultats'!K167=1,1,0)+IF('Saisie des résultats'!O167=1,1,0)+IF('Saisie des résultats'!P167=1,1,0)+IF('Saisie des résultats'!Q167=1,1,0)+IF('Saisie des résultats'!R167=1,1,0)+IF('Saisie des résultats'!S167=1,1,0))/7)</f>
      </c>
      <c r="F168" s="74">
        <f>IF(ISBLANK('Liste d''élèves'!C165),"",COUNTIF('Saisie des résultats'!C167:S167,1)/17)</f>
      </c>
    </row>
    <row r="169" spans="2:6" ht="12.75">
      <c r="B169" s="14">
        <f>IF(ISBLANK('Liste d''élèves'!C166),"",('Liste d''élèves'!C166))</f>
      </c>
      <c r="C169" s="73">
        <f>IF(ISBLANK('Liste d''élèves'!C166),"",(IF('Saisie des résultats'!C168=1,1,0)+IF('Saisie des résultats'!D168=1,1,0)+IF('Saisie des résultats'!G168=1,1,0)+IF('Saisie des résultats'!H168=1,1,0)+IF('Saisie des résultats'!I168=1,1,0)+IF('Saisie des résultats'!L168=1,1,0)+IF('Saisie des résultats'!M168=1,1,0)+IF('Saisie des résultats'!N168=1,1,0))/8)</f>
      </c>
      <c r="D169" s="72">
        <f>IF(ISBLANK('Liste d''élèves'!C166),"",(IF('Saisie des résultats'!E168=1,1,0)+IF('Saisie des résultats'!F168=1,1,0))/2)</f>
      </c>
      <c r="E169" s="72">
        <f>IF(ISBLANK('Liste d''élèves'!C166),"",(IF('Saisie des résultats'!J168=1,1,0)+IF('Saisie des résultats'!K168=1,1,0)+IF('Saisie des résultats'!O168=1,1,0)+IF('Saisie des résultats'!P168=1,1,0)+IF('Saisie des résultats'!Q168=1,1,0)+IF('Saisie des résultats'!R168=1,1,0)+IF('Saisie des résultats'!S168=1,1,0))/7)</f>
      </c>
      <c r="F169" s="74">
        <f>IF(ISBLANK('Liste d''élèves'!C166),"",COUNTIF('Saisie des résultats'!C168:S168,1)/17)</f>
      </c>
    </row>
    <row r="170" spans="2:6" ht="12.75">
      <c r="B170" s="14">
        <f>IF(ISBLANK('Liste d''élèves'!C167),"",('Liste d''élèves'!C167))</f>
      </c>
      <c r="C170" s="73">
        <f>IF(ISBLANK('Liste d''élèves'!C167),"",(IF('Saisie des résultats'!C169=1,1,0)+IF('Saisie des résultats'!D169=1,1,0)+IF('Saisie des résultats'!G169=1,1,0)+IF('Saisie des résultats'!H169=1,1,0)+IF('Saisie des résultats'!I169=1,1,0)+IF('Saisie des résultats'!L169=1,1,0)+IF('Saisie des résultats'!M169=1,1,0)+IF('Saisie des résultats'!N169=1,1,0))/8)</f>
      </c>
      <c r="D170" s="72">
        <f>IF(ISBLANK('Liste d''élèves'!C167),"",(IF('Saisie des résultats'!E169=1,1,0)+IF('Saisie des résultats'!F169=1,1,0))/2)</f>
      </c>
      <c r="E170" s="72">
        <f>IF(ISBLANK('Liste d''élèves'!C167),"",(IF('Saisie des résultats'!J169=1,1,0)+IF('Saisie des résultats'!K169=1,1,0)+IF('Saisie des résultats'!O169=1,1,0)+IF('Saisie des résultats'!P169=1,1,0)+IF('Saisie des résultats'!Q169=1,1,0)+IF('Saisie des résultats'!R169=1,1,0)+IF('Saisie des résultats'!S169=1,1,0))/7)</f>
      </c>
      <c r="F170" s="74">
        <f>IF(ISBLANK('Liste d''élèves'!C167),"",COUNTIF('Saisie des résultats'!C169:S169,1)/17)</f>
      </c>
    </row>
    <row r="171" spans="2:6" ht="12.75">
      <c r="B171" s="14">
        <f>IF(ISBLANK('Liste d''élèves'!C168),"",('Liste d''élèves'!C168))</f>
      </c>
      <c r="C171" s="73">
        <f>IF(ISBLANK('Liste d''élèves'!C168),"",(IF('Saisie des résultats'!C170=1,1,0)+IF('Saisie des résultats'!D170=1,1,0)+IF('Saisie des résultats'!G170=1,1,0)+IF('Saisie des résultats'!H170=1,1,0)+IF('Saisie des résultats'!I170=1,1,0)+IF('Saisie des résultats'!L170=1,1,0)+IF('Saisie des résultats'!M170=1,1,0)+IF('Saisie des résultats'!N170=1,1,0))/8)</f>
      </c>
      <c r="D171" s="72">
        <f>IF(ISBLANK('Liste d''élèves'!C168),"",(IF('Saisie des résultats'!E170=1,1,0)+IF('Saisie des résultats'!F170=1,1,0))/2)</f>
      </c>
      <c r="E171" s="72">
        <f>IF(ISBLANK('Liste d''élèves'!C168),"",(IF('Saisie des résultats'!J170=1,1,0)+IF('Saisie des résultats'!K170=1,1,0)+IF('Saisie des résultats'!O170=1,1,0)+IF('Saisie des résultats'!P170=1,1,0)+IF('Saisie des résultats'!Q170=1,1,0)+IF('Saisie des résultats'!R170=1,1,0)+IF('Saisie des résultats'!S170=1,1,0))/7)</f>
      </c>
      <c r="F171" s="74">
        <f>IF(ISBLANK('Liste d''élèves'!C168),"",COUNTIF('Saisie des résultats'!C170:S170,1)/17)</f>
      </c>
    </row>
    <row r="172" spans="2:6" ht="12.75">
      <c r="B172" s="14">
        <f>IF(ISBLANK('Liste d''élèves'!C169),"",('Liste d''élèves'!C169))</f>
      </c>
      <c r="C172" s="73">
        <f>IF(ISBLANK('Liste d''élèves'!C169),"",(IF('Saisie des résultats'!C171=1,1,0)+IF('Saisie des résultats'!D171=1,1,0)+IF('Saisie des résultats'!G171=1,1,0)+IF('Saisie des résultats'!H171=1,1,0)+IF('Saisie des résultats'!I171=1,1,0)+IF('Saisie des résultats'!L171=1,1,0)+IF('Saisie des résultats'!M171=1,1,0)+IF('Saisie des résultats'!N171=1,1,0))/8)</f>
      </c>
      <c r="D172" s="72">
        <f>IF(ISBLANK('Liste d''élèves'!C169),"",(IF('Saisie des résultats'!E171=1,1,0)+IF('Saisie des résultats'!F171=1,1,0))/2)</f>
      </c>
      <c r="E172" s="72">
        <f>IF(ISBLANK('Liste d''élèves'!C169),"",(IF('Saisie des résultats'!J171=1,1,0)+IF('Saisie des résultats'!K171=1,1,0)+IF('Saisie des résultats'!O171=1,1,0)+IF('Saisie des résultats'!P171=1,1,0)+IF('Saisie des résultats'!Q171=1,1,0)+IF('Saisie des résultats'!R171=1,1,0)+IF('Saisie des résultats'!S171=1,1,0))/7)</f>
      </c>
      <c r="F172" s="74">
        <f>IF(ISBLANK('Liste d''élèves'!C169),"",COUNTIF('Saisie des résultats'!C171:S171,1)/17)</f>
      </c>
    </row>
    <row r="173" spans="2:6" ht="12.75">
      <c r="B173" s="14">
        <f>IF(ISBLANK('Liste d''élèves'!C170),"",('Liste d''élèves'!C170))</f>
      </c>
      <c r="C173" s="73">
        <f>IF(ISBLANK('Liste d''élèves'!C170),"",(IF('Saisie des résultats'!C172=1,1,0)+IF('Saisie des résultats'!D172=1,1,0)+IF('Saisie des résultats'!G172=1,1,0)+IF('Saisie des résultats'!H172=1,1,0)+IF('Saisie des résultats'!I172=1,1,0)+IF('Saisie des résultats'!L172=1,1,0)+IF('Saisie des résultats'!M172=1,1,0)+IF('Saisie des résultats'!N172=1,1,0))/8)</f>
      </c>
      <c r="D173" s="72">
        <f>IF(ISBLANK('Liste d''élèves'!C170),"",(IF('Saisie des résultats'!E172=1,1,0)+IF('Saisie des résultats'!F172=1,1,0))/2)</f>
      </c>
      <c r="E173" s="72">
        <f>IF(ISBLANK('Liste d''élèves'!C170),"",(IF('Saisie des résultats'!J172=1,1,0)+IF('Saisie des résultats'!K172=1,1,0)+IF('Saisie des résultats'!O172=1,1,0)+IF('Saisie des résultats'!P172=1,1,0)+IF('Saisie des résultats'!Q172=1,1,0)+IF('Saisie des résultats'!R172=1,1,0)+IF('Saisie des résultats'!S172=1,1,0))/7)</f>
      </c>
      <c r="F173" s="74">
        <f>IF(ISBLANK('Liste d''élèves'!C170),"",COUNTIF('Saisie des résultats'!C172:S172,1)/17)</f>
      </c>
    </row>
    <row r="174" spans="2:6" ht="12.75">
      <c r="B174" s="14">
        <f>IF(ISBLANK('Liste d''élèves'!C171),"",('Liste d''élèves'!C171))</f>
      </c>
      <c r="C174" s="73">
        <f>IF(ISBLANK('Liste d''élèves'!C171),"",(IF('Saisie des résultats'!C173=1,1,0)+IF('Saisie des résultats'!D173=1,1,0)+IF('Saisie des résultats'!G173=1,1,0)+IF('Saisie des résultats'!H173=1,1,0)+IF('Saisie des résultats'!I173=1,1,0)+IF('Saisie des résultats'!L173=1,1,0)+IF('Saisie des résultats'!M173=1,1,0)+IF('Saisie des résultats'!N173=1,1,0))/8)</f>
      </c>
      <c r="D174" s="72">
        <f>IF(ISBLANK('Liste d''élèves'!C171),"",(IF('Saisie des résultats'!E173=1,1,0)+IF('Saisie des résultats'!F173=1,1,0))/2)</f>
      </c>
      <c r="E174" s="72">
        <f>IF(ISBLANK('Liste d''élèves'!C171),"",(IF('Saisie des résultats'!J173=1,1,0)+IF('Saisie des résultats'!K173=1,1,0)+IF('Saisie des résultats'!O173=1,1,0)+IF('Saisie des résultats'!P173=1,1,0)+IF('Saisie des résultats'!Q173=1,1,0)+IF('Saisie des résultats'!R173=1,1,0)+IF('Saisie des résultats'!S173=1,1,0))/7)</f>
      </c>
      <c r="F174" s="74">
        <f>IF(ISBLANK('Liste d''élèves'!C171),"",COUNTIF('Saisie des résultats'!C173:S173,1)/17)</f>
      </c>
    </row>
    <row r="175" spans="2:6" ht="12.75">
      <c r="B175" s="14">
        <f>IF(ISBLANK('Liste d''élèves'!C172),"",('Liste d''élèves'!C172))</f>
      </c>
      <c r="C175" s="73">
        <f>IF(ISBLANK('Liste d''élèves'!C172),"",(IF('Saisie des résultats'!C174=1,1,0)+IF('Saisie des résultats'!D174=1,1,0)+IF('Saisie des résultats'!G174=1,1,0)+IF('Saisie des résultats'!H174=1,1,0)+IF('Saisie des résultats'!I174=1,1,0)+IF('Saisie des résultats'!L174=1,1,0)+IF('Saisie des résultats'!M174=1,1,0)+IF('Saisie des résultats'!N174=1,1,0))/8)</f>
      </c>
      <c r="D175" s="72">
        <f>IF(ISBLANK('Liste d''élèves'!C172),"",(IF('Saisie des résultats'!E174=1,1,0)+IF('Saisie des résultats'!F174=1,1,0))/2)</f>
      </c>
      <c r="E175" s="72">
        <f>IF(ISBLANK('Liste d''élèves'!C172),"",(IF('Saisie des résultats'!J174=1,1,0)+IF('Saisie des résultats'!K174=1,1,0)+IF('Saisie des résultats'!O174=1,1,0)+IF('Saisie des résultats'!P174=1,1,0)+IF('Saisie des résultats'!Q174=1,1,0)+IF('Saisie des résultats'!R174=1,1,0)+IF('Saisie des résultats'!S174=1,1,0))/7)</f>
      </c>
      <c r="F175" s="74">
        <f>IF(ISBLANK('Liste d''élèves'!C172),"",COUNTIF('Saisie des résultats'!C174:S174,1)/17)</f>
      </c>
    </row>
    <row r="176" spans="2:6" ht="12.75">
      <c r="B176" s="14">
        <f>IF(ISBLANK('Liste d''élèves'!C173),"",('Liste d''élèves'!C173))</f>
      </c>
      <c r="C176" s="73">
        <f>IF(ISBLANK('Liste d''élèves'!C173),"",(IF('Saisie des résultats'!C175=1,1,0)+IF('Saisie des résultats'!D175=1,1,0)+IF('Saisie des résultats'!G175=1,1,0)+IF('Saisie des résultats'!H175=1,1,0)+IF('Saisie des résultats'!I175=1,1,0)+IF('Saisie des résultats'!L175=1,1,0)+IF('Saisie des résultats'!M175=1,1,0)+IF('Saisie des résultats'!N175=1,1,0))/8)</f>
      </c>
      <c r="D176" s="72">
        <f>IF(ISBLANK('Liste d''élèves'!C173),"",(IF('Saisie des résultats'!E175=1,1,0)+IF('Saisie des résultats'!F175=1,1,0))/2)</f>
      </c>
      <c r="E176" s="72">
        <f>IF(ISBLANK('Liste d''élèves'!C173),"",(IF('Saisie des résultats'!J175=1,1,0)+IF('Saisie des résultats'!K175=1,1,0)+IF('Saisie des résultats'!O175=1,1,0)+IF('Saisie des résultats'!P175=1,1,0)+IF('Saisie des résultats'!Q175=1,1,0)+IF('Saisie des résultats'!R175=1,1,0)+IF('Saisie des résultats'!S175=1,1,0))/7)</f>
      </c>
      <c r="F176" s="74">
        <f>IF(ISBLANK('Liste d''élèves'!C173),"",COUNTIF('Saisie des résultats'!C175:S175,1)/17)</f>
      </c>
    </row>
    <row r="177" spans="2:6" ht="12.75">
      <c r="B177" s="14">
        <f>IF(ISBLANK('Liste d''élèves'!C174),"",('Liste d''élèves'!C174))</f>
      </c>
      <c r="C177" s="73">
        <f>IF(ISBLANK('Liste d''élèves'!C174),"",(IF('Saisie des résultats'!C176=1,1,0)+IF('Saisie des résultats'!D176=1,1,0)+IF('Saisie des résultats'!G176=1,1,0)+IF('Saisie des résultats'!H176=1,1,0)+IF('Saisie des résultats'!I176=1,1,0)+IF('Saisie des résultats'!L176=1,1,0)+IF('Saisie des résultats'!M176=1,1,0)+IF('Saisie des résultats'!N176=1,1,0))/8)</f>
      </c>
      <c r="D177" s="72">
        <f>IF(ISBLANK('Liste d''élèves'!C174),"",(IF('Saisie des résultats'!E176=1,1,0)+IF('Saisie des résultats'!F176=1,1,0))/2)</f>
      </c>
      <c r="E177" s="72">
        <f>IF(ISBLANK('Liste d''élèves'!C174),"",(IF('Saisie des résultats'!J176=1,1,0)+IF('Saisie des résultats'!K176=1,1,0)+IF('Saisie des résultats'!O176=1,1,0)+IF('Saisie des résultats'!P176=1,1,0)+IF('Saisie des résultats'!Q176=1,1,0)+IF('Saisie des résultats'!R176=1,1,0)+IF('Saisie des résultats'!S176=1,1,0))/7)</f>
      </c>
      <c r="F177" s="74">
        <f>IF(ISBLANK('Liste d''élèves'!C174),"",COUNTIF('Saisie des résultats'!C176:S176,1)/17)</f>
      </c>
    </row>
    <row r="178" spans="2:6" ht="12.75">
      <c r="B178" s="14">
        <f>IF(ISBLANK('Liste d''élèves'!C175),"",('Liste d''élèves'!C175))</f>
      </c>
      <c r="C178" s="73">
        <f>IF(ISBLANK('Liste d''élèves'!C175),"",(IF('Saisie des résultats'!C177=1,1,0)+IF('Saisie des résultats'!D177=1,1,0)+IF('Saisie des résultats'!G177=1,1,0)+IF('Saisie des résultats'!H177=1,1,0)+IF('Saisie des résultats'!I177=1,1,0)+IF('Saisie des résultats'!L177=1,1,0)+IF('Saisie des résultats'!M177=1,1,0)+IF('Saisie des résultats'!N177=1,1,0))/8)</f>
      </c>
      <c r="D178" s="72">
        <f>IF(ISBLANK('Liste d''élèves'!C175),"",(IF('Saisie des résultats'!E177=1,1,0)+IF('Saisie des résultats'!F177=1,1,0))/2)</f>
      </c>
      <c r="E178" s="72">
        <f>IF(ISBLANK('Liste d''élèves'!C175),"",(IF('Saisie des résultats'!J177=1,1,0)+IF('Saisie des résultats'!K177=1,1,0)+IF('Saisie des résultats'!O177=1,1,0)+IF('Saisie des résultats'!P177=1,1,0)+IF('Saisie des résultats'!Q177=1,1,0)+IF('Saisie des résultats'!R177=1,1,0)+IF('Saisie des résultats'!S177=1,1,0))/7)</f>
      </c>
      <c r="F178" s="74">
        <f>IF(ISBLANK('Liste d''élèves'!C175),"",COUNTIF('Saisie des résultats'!C177:S177,1)/17)</f>
      </c>
    </row>
    <row r="179" spans="2:6" ht="12.75">
      <c r="B179" s="14">
        <f>IF(ISBLANK('Liste d''élèves'!C176),"",('Liste d''élèves'!C176))</f>
      </c>
      <c r="C179" s="73">
        <f>IF(ISBLANK('Liste d''élèves'!C176),"",(IF('Saisie des résultats'!C178=1,1,0)+IF('Saisie des résultats'!D178=1,1,0)+IF('Saisie des résultats'!G178=1,1,0)+IF('Saisie des résultats'!H178=1,1,0)+IF('Saisie des résultats'!I178=1,1,0)+IF('Saisie des résultats'!L178=1,1,0)+IF('Saisie des résultats'!M178=1,1,0)+IF('Saisie des résultats'!N178=1,1,0))/8)</f>
      </c>
      <c r="D179" s="72">
        <f>IF(ISBLANK('Liste d''élèves'!C176),"",(IF('Saisie des résultats'!E178=1,1,0)+IF('Saisie des résultats'!F178=1,1,0))/2)</f>
      </c>
      <c r="E179" s="72">
        <f>IF(ISBLANK('Liste d''élèves'!C176),"",(IF('Saisie des résultats'!J178=1,1,0)+IF('Saisie des résultats'!K178=1,1,0)+IF('Saisie des résultats'!O178=1,1,0)+IF('Saisie des résultats'!P178=1,1,0)+IF('Saisie des résultats'!Q178=1,1,0)+IF('Saisie des résultats'!R178=1,1,0)+IF('Saisie des résultats'!S178=1,1,0))/7)</f>
      </c>
      <c r="F179" s="74">
        <f>IF(ISBLANK('Liste d''élèves'!C176),"",COUNTIF('Saisie des résultats'!C178:S178,1)/17)</f>
      </c>
    </row>
    <row r="180" spans="2:6" ht="12.75">
      <c r="B180" s="14">
        <f>IF(ISBLANK('Liste d''élèves'!C177),"",('Liste d''élèves'!C177))</f>
      </c>
      <c r="C180" s="73">
        <f>IF(ISBLANK('Liste d''élèves'!C177),"",(IF('Saisie des résultats'!C179=1,1,0)+IF('Saisie des résultats'!D179=1,1,0)+IF('Saisie des résultats'!G179=1,1,0)+IF('Saisie des résultats'!H179=1,1,0)+IF('Saisie des résultats'!I179=1,1,0)+IF('Saisie des résultats'!L179=1,1,0)+IF('Saisie des résultats'!M179=1,1,0)+IF('Saisie des résultats'!N179=1,1,0))/8)</f>
      </c>
      <c r="D180" s="72">
        <f>IF(ISBLANK('Liste d''élèves'!C177),"",(IF('Saisie des résultats'!E179=1,1,0)+IF('Saisie des résultats'!F179=1,1,0))/2)</f>
      </c>
      <c r="E180" s="72">
        <f>IF(ISBLANK('Liste d''élèves'!C177),"",(IF('Saisie des résultats'!J179=1,1,0)+IF('Saisie des résultats'!K179=1,1,0)+IF('Saisie des résultats'!O179=1,1,0)+IF('Saisie des résultats'!P179=1,1,0)+IF('Saisie des résultats'!Q179=1,1,0)+IF('Saisie des résultats'!R179=1,1,0)+IF('Saisie des résultats'!S179=1,1,0))/7)</f>
      </c>
      <c r="F180" s="74">
        <f>IF(ISBLANK('Liste d''élèves'!C177),"",COUNTIF('Saisie des résultats'!C179:S179,1)/17)</f>
      </c>
    </row>
    <row r="181" spans="2:6" ht="12.75">
      <c r="B181" s="14">
        <f>IF(ISBLANK('Liste d''élèves'!C178),"",('Liste d''élèves'!C178))</f>
      </c>
      <c r="C181" s="73">
        <f>IF(ISBLANK('Liste d''élèves'!C178),"",(IF('Saisie des résultats'!C180=1,1,0)+IF('Saisie des résultats'!D180=1,1,0)+IF('Saisie des résultats'!G180=1,1,0)+IF('Saisie des résultats'!H180=1,1,0)+IF('Saisie des résultats'!I180=1,1,0)+IF('Saisie des résultats'!L180=1,1,0)+IF('Saisie des résultats'!M180=1,1,0)+IF('Saisie des résultats'!N180=1,1,0))/8)</f>
      </c>
      <c r="D181" s="72">
        <f>IF(ISBLANK('Liste d''élèves'!C178),"",(IF('Saisie des résultats'!E180=1,1,0)+IF('Saisie des résultats'!F180=1,1,0))/2)</f>
      </c>
      <c r="E181" s="72">
        <f>IF(ISBLANK('Liste d''élèves'!C178),"",(IF('Saisie des résultats'!J180=1,1,0)+IF('Saisie des résultats'!K180=1,1,0)+IF('Saisie des résultats'!O180=1,1,0)+IF('Saisie des résultats'!P180=1,1,0)+IF('Saisie des résultats'!Q180=1,1,0)+IF('Saisie des résultats'!R180=1,1,0)+IF('Saisie des résultats'!S180=1,1,0))/7)</f>
      </c>
      <c r="F181" s="74">
        <f>IF(ISBLANK('Liste d''élèves'!C178),"",COUNTIF('Saisie des résultats'!C180:S180,1)/17)</f>
      </c>
    </row>
    <row r="182" spans="2:6" ht="12.75">
      <c r="B182" s="14">
        <f>IF(ISBLANK('Liste d''élèves'!C179),"",('Liste d''élèves'!C179))</f>
      </c>
      <c r="C182" s="73">
        <f>IF(ISBLANK('Liste d''élèves'!C179),"",(IF('Saisie des résultats'!C181=1,1,0)+IF('Saisie des résultats'!D181=1,1,0)+IF('Saisie des résultats'!G181=1,1,0)+IF('Saisie des résultats'!H181=1,1,0)+IF('Saisie des résultats'!I181=1,1,0)+IF('Saisie des résultats'!L181=1,1,0)+IF('Saisie des résultats'!M181=1,1,0)+IF('Saisie des résultats'!N181=1,1,0))/8)</f>
      </c>
      <c r="D182" s="72">
        <f>IF(ISBLANK('Liste d''élèves'!C179),"",(IF('Saisie des résultats'!E181=1,1,0)+IF('Saisie des résultats'!F181=1,1,0))/2)</f>
      </c>
      <c r="E182" s="72">
        <f>IF(ISBLANK('Liste d''élèves'!C179),"",(IF('Saisie des résultats'!J181=1,1,0)+IF('Saisie des résultats'!K181=1,1,0)+IF('Saisie des résultats'!O181=1,1,0)+IF('Saisie des résultats'!P181=1,1,0)+IF('Saisie des résultats'!Q181=1,1,0)+IF('Saisie des résultats'!R181=1,1,0)+IF('Saisie des résultats'!S181=1,1,0))/7)</f>
      </c>
      <c r="F182" s="74">
        <f>IF(ISBLANK('Liste d''élèves'!C179),"",COUNTIF('Saisie des résultats'!C181:S181,1)/17)</f>
      </c>
    </row>
    <row r="183" spans="2:6" ht="12.75">
      <c r="B183" s="14">
        <f>IF(ISBLANK('Liste d''élèves'!C180),"",('Liste d''élèves'!C180))</f>
      </c>
      <c r="C183" s="73">
        <f>IF(ISBLANK('Liste d''élèves'!C180),"",(IF('Saisie des résultats'!C182=1,1,0)+IF('Saisie des résultats'!D182=1,1,0)+IF('Saisie des résultats'!G182=1,1,0)+IF('Saisie des résultats'!H182=1,1,0)+IF('Saisie des résultats'!I182=1,1,0)+IF('Saisie des résultats'!L182=1,1,0)+IF('Saisie des résultats'!M182=1,1,0)+IF('Saisie des résultats'!N182=1,1,0))/8)</f>
      </c>
      <c r="D183" s="72">
        <f>IF(ISBLANK('Liste d''élèves'!C180),"",(IF('Saisie des résultats'!E182=1,1,0)+IF('Saisie des résultats'!F182=1,1,0))/2)</f>
      </c>
      <c r="E183" s="72">
        <f>IF(ISBLANK('Liste d''élèves'!C180),"",(IF('Saisie des résultats'!J182=1,1,0)+IF('Saisie des résultats'!K182=1,1,0)+IF('Saisie des résultats'!O182=1,1,0)+IF('Saisie des résultats'!P182=1,1,0)+IF('Saisie des résultats'!Q182=1,1,0)+IF('Saisie des résultats'!R182=1,1,0)+IF('Saisie des résultats'!S182=1,1,0))/7)</f>
      </c>
      <c r="F183" s="74">
        <f>IF(ISBLANK('Liste d''élèves'!C180),"",COUNTIF('Saisie des résultats'!C182:S182,1)/17)</f>
      </c>
    </row>
    <row r="184" spans="2:6" ht="12.75">
      <c r="B184" s="14">
        <f>IF(ISBLANK('Liste d''élèves'!C181),"",('Liste d''élèves'!C181))</f>
      </c>
      <c r="C184" s="73">
        <f>IF(ISBLANK('Liste d''élèves'!C181),"",(IF('Saisie des résultats'!C183=1,1,0)+IF('Saisie des résultats'!D183=1,1,0)+IF('Saisie des résultats'!G183=1,1,0)+IF('Saisie des résultats'!H183=1,1,0)+IF('Saisie des résultats'!I183=1,1,0)+IF('Saisie des résultats'!L183=1,1,0)+IF('Saisie des résultats'!M183=1,1,0)+IF('Saisie des résultats'!N183=1,1,0))/8)</f>
      </c>
      <c r="D184" s="72">
        <f>IF(ISBLANK('Liste d''élèves'!C181),"",(IF('Saisie des résultats'!E183=1,1,0)+IF('Saisie des résultats'!F183=1,1,0))/2)</f>
      </c>
      <c r="E184" s="72">
        <f>IF(ISBLANK('Liste d''élèves'!C181),"",(IF('Saisie des résultats'!J183=1,1,0)+IF('Saisie des résultats'!K183=1,1,0)+IF('Saisie des résultats'!O183=1,1,0)+IF('Saisie des résultats'!P183=1,1,0)+IF('Saisie des résultats'!Q183=1,1,0)+IF('Saisie des résultats'!R183=1,1,0)+IF('Saisie des résultats'!S183=1,1,0))/7)</f>
      </c>
      <c r="F184" s="74">
        <f>IF(ISBLANK('Liste d''élèves'!C181),"",COUNTIF('Saisie des résultats'!C183:S183,1)/17)</f>
      </c>
    </row>
    <row r="185" spans="2:6" ht="12.75">
      <c r="B185" s="14">
        <f>IF(ISBLANK('Liste d''élèves'!C182),"",('Liste d''élèves'!C182))</f>
      </c>
      <c r="C185" s="73">
        <f>IF(ISBLANK('Liste d''élèves'!C182),"",(IF('Saisie des résultats'!C184=1,1,0)+IF('Saisie des résultats'!D184=1,1,0)+IF('Saisie des résultats'!G184=1,1,0)+IF('Saisie des résultats'!H184=1,1,0)+IF('Saisie des résultats'!I184=1,1,0)+IF('Saisie des résultats'!L184=1,1,0)+IF('Saisie des résultats'!M184=1,1,0)+IF('Saisie des résultats'!N184=1,1,0))/8)</f>
      </c>
      <c r="D185" s="72">
        <f>IF(ISBLANK('Liste d''élèves'!C182),"",(IF('Saisie des résultats'!E184=1,1,0)+IF('Saisie des résultats'!F184=1,1,0))/2)</f>
      </c>
      <c r="E185" s="72">
        <f>IF(ISBLANK('Liste d''élèves'!C182),"",(IF('Saisie des résultats'!J184=1,1,0)+IF('Saisie des résultats'!K184=1,1,0)+IF('Saisie des résultats'!O184=1,1,0)+IF('Saisie des résultats'!P184=1,1,0)+IF('Saisie des résultats'!Q184=1,1,0)+IF('Saisie des résultats'!R184=1,1,0)+IF('Saisie des résultats'!S184=1,1,0))/7)</f>
      </c>
      <c r="F185" s="74">
        <f>IF(ISBLANK('Liste d''élèves'!C182),"",COUNTIF('Saisie des résultats'!C184:S184,1)/17)</f>
      </c>
    </row>
    <row r="186" spans="2:6" ht="12.75">
      <c r="B186" s="14">
        <f>IF(ISBLANK('Liste d''élèves'!C183),"",('Liste d''élèves'!C183))</f>
      </c>
      <c r="C186" s="73">
        <f>IF(ISBLANK('Liste d''élèves'!C183),"",(IF('Saisie des résultats'!C185=1,1,0)+IF('Saisie des résultats'!D185=1,1,0)+IF('Saisie des résultats'!G185=1,1,0)+IF('Saisie des résultats'!H185=1,1,0)+IF('Saisie des résultats'!I185=1,1,0)+IF('Saisie des résultats'!L185=1,1,0)+IF('Saisie des résultats'!M185=1,1,0)+IF('Saisie des résultats'!N185=1,1,0))/8)</f>
      </c>
      <c r="D186" s="72">
        <f>IF(ISBLANK('Liste d''élèves'!C183),"",(IF('Saisie des résultats'!E185=1,1,0)+IF('Saisie des résultats'!F185=1,1,0))/2)</f>
      </c>
      <c r="E186" s="72">
        <f>IF(ISBLANK('Liste d''élèves'!C183),"",(IF('Saisie des résultats'!J185=1,1,0)+IF('Saisie des résultats'!K185=1,1,0)+IF('Saisie des résultats'!O185=1,1,0)+IF('Saisie des résultats'!P185=1,1,0)+IF('Saisie des résultats'!Q185=1,1,0)+IF('Saisie des résultats'!R185=1,1,0)+IF('Saisie des résultats'!S185=1,1,0))/7)</f>
      </c>
      <c r="F186" s="74">
        <f>IF(ISBLANK('Liste d''élèves'!C183),"",COUNTIF('Saisie des résultats'!C185:S185,1)/17)</f>
      </c>
    </row>
    <row r="187" spans="2:6" ht="12.75">
      <c r="B187" s="14">
        <f>IF(ISBLANK('Liste d''élèves'!C184),"",('Liste d''élèves'!C184))</f>
      </c>
      <c r="C187" s="73">
        <f>IF(ISBLANK('Liste d''élèves'!C184),"",(IF('Saisie des résultats'!C186=1,1,0)+IF('Saisie des résultats'!D186=1,1,0)+IF('Saisie des résultats'!G186=1,1,0)+IF('Saisie des résultats'!H186=1,1,0)+IF('Saisie des résultats'!I186=1,1,0)+IF('Saisie des résultats'!L186=1,1,0)+IF('Saisie des résultats'!M186=1,1,0)+IF('Saisie des résultats'!N186=1,1,0))/8)</f>
      </c>
      <c r="D187" s="72">
        <f>IF(ISBLANK('Liste d''élèves'!C184),"",(IF('Saisie des résultats'!E186=1,1,0)+IF('Saisie des résultats'!F186=1,1,0))/2)</f>
      </c>
      <c r="E187" s="72">
        <f>IF(ISBLANK('Liste d''élèves'!C184),"",(IF('Saisie des résultats'!J186=1,1,0)+IF('Saisie des résultats'!K186=1,1,0)+IF('Saisie des résultats'!O186=1,1,0)+IF('Saisie des résultats'!P186=1,1,0)+IF('Saisie des résultats'!Q186=1,1,0)+IF('Saisie des résultats'!R186=1,1,0)+IF('Saisie des résultats'!S186=1,1,0))/7)</f>
      </c>
      <c r="F187" s="74">
        <f>IF(ISBLANK('Liste d''élèves'!C184),"",COUNTIF('Saisie des résultats'!C186:S186,1)/17)</f>
      </c>
    </row>
    <row r="188" spans="2:6" ht="12.75">
      <c r="B188" s="14">
        <f>IF(ISBLANK('Liste d''élèves'!C185),"",('Liste d''élèves'!C185))</f>
      </c>
      <c r="C188" s="73">
        <f>IF(ISBLANK('Liste d''élèves'!C185),"",(IF('Saisie des résultats'!C187=1,1,0)+IF('Saisie des résultats'!D187=1,1,0)+IF('Saisie des résultats'!G187=1,1,0)+IF('Saisie des résultats'!H187=1,1,0)+IF('Saisie des résultats'!I187=1,1,0)+IF('Saisie des résultats'!L187=1,1,0)+IF('Saisie des résultats'!M187=1,1,0)+IF('Saisie des résultats'!N187=1,1,0))/8)</f>
      </c>
      <c r="D188" s="72">
        <f>IF(ISBLANK('Liste d''élèves'!C185),"",(IF('Saisie des résultats'!E187=1,1,0)+IF('Saisie des résultats'!F187=1,1,0))/2)</f>
      </c>
      <c r="E188" s="72">
        <f>IF(ISBLANK('Liste d''élèves'!C185),"",(IF('Saisie des résultats'!J187=1,1,0)+IF('Saisie des résultats'!K187=1,1,0)+IF('Saisie des résultats'!O187=1,1,0)+IF('Saisie des résultats'!P187=1,1,0)+IF('Saisie des résultats'!Q187=1,1,0)+IF('Saisie des résultats'!R187=1,1,0)+IF('Saisie des résultats'!S187=1,1,0))/7)</f>
      </c>
      <c r="F188" s="74">
        <f>IF(ISBLANK('Liste d''élèves'!C185),"",COUNTIF('Saisie des résultats'!C187:S187,1)/17)</f>
      </c>
    </row>
    <row r="189" spans="2:6" ht="12.75">
      <c r="B189" s="14">
        <f>IF(ISBLANK('Liste d''élèves'!C186),"",('Liste d''élèves'!C186))</f>
      </c>
      <c r="C189" s="73">
        <f>IF(ISBLANK('Liste d''élèves'!C186),"",(IF('Saisie des résultats'!C188=1,1,0)+IF('Saisie des résultats'!D188=1,1,0)+IF('Saisie des résultats'!G188=1,1,0)+IF('Saisie des résultats'!H188=1,1,0)+IF('Saisie des résultats'!I188=1,1,0)+IF('Saisie des résultats'!L188=1,1,0)+IF('Saisie des résultats'!M188=1,1,0)+IF('Saisie des résultats'!N188=1,1,0))/8)</f>
      </c>
      <c r="D189" s="72">
        <f>IF(ISBLANK('Liste d''élèves'!C186),"",(IF('Saisie des résultats'!E188=1,1,0)+IF('Saisie des résultats'!F188=1,1,0))/2)</f>
      </c>
      <c r="E189" s="72">
        <f>IF(ISBLANK('Liste d''élèves'!C186),"",(IF('Saisie des résultats'!J188=1,1,0)+IF('Saisie des résultats'!K188=1,1,0)+IF('Saisie des résultats'!O188=1,1,0)+IF('Saisie des résultats'!P188=1,1,0)+IF('Saisie des résultats'!Q188=1,1,0)+IF('Saisie des résultats'!R188=1,1,0)+IF('Saisie des résultats'!S188=1,1,0))/7)</f>
      </c>
      <c r="F189" s="74">
        <f>IF(ISBLANK('Liste d''élèves'!C186),"",COUNTIF('Saisie des résultats'!C188:S188,1)/17)</f>
      </c>
    </row>
    <row r="190" spans="2:6" ht="12.75">
      <c r="B190" s="14">
        <f>IF(ISBLANK('Liste d''élèves'!C187),"",('Liste d''élèves'!C187))</f>
      </c>
      <c r="C190" s="73">
        <f>IF(ISBLANK('Liste d''élèves'!C187),"",(IF('Saisie des résultats'!C189=1,1,0)+IF('Saisie des résultats'!D189=1,1,0)+IF('Saisie des résultats'!G189=1,1,0)+IF('Saisie des résultats'!H189=1,1,0)+IF('Saisie des résultats'!I189=1,1,0)+IF('Saisie des résultats'!L189=1,1,0)+IF('Saisie des résultats'!M189=1,1,0)+IF('Saisie des résultats'!N189=1,1,0))/8)</f>
      </c>
      <c r="D190" s="72">
        <f>IF(ISBLANK('Liste d''élèves'!C187),"",(IF('Saisie des résultats'!E189=1,1,0)+IF('Saisie des résultats'!F189=1,1,0))/2)</f>
      </c>
      <c r="E190" s="72">
        <f>IF(ISBLANK('Liste d''élèves'!C187),"",(IF('Saisie des résultats'!J189=1,1,0)+IF('Saisie des résultats'!K189=1,1,0)+IF('Saisie des résultats'!O189=1,1,0)+IF('Saisie des résultats'!P189=1,1,0)+IF('Saisie des résultats'!Q189=1,1,0)+IF('Saisie des résultats'!R189=1,1,0)+IF('Saisie des résultats'!S189=1,1,0))/7)</f>
      </c>
      <c r="F190" s="74">
        <f>IF(ISBLANK('Liste d''élèves'!C187),"",COUNTIF('Saisie des résultats'!C189:S189,1)/17)</f>
      </c>
    </row>
    <row r="191" spans="2:6" ht="12.75">
      <c r="B191" s="14">
        <f>IF(ISBLANK('Liste d''élèves'!C188),"",('Liste d''élèves'!C188))</f>
      </c>
      <c r="C191" s="73">
        <f>IF(ISBLANK('Liste d''élèves'!C188),"",(IF('Saisie des résultats'!C190=1,1,0)+IF('Saisie des résultats'!D190=1,1,0)+IF('Saisie des résultats'!G190=1,1,0)+IF('Saisie des résultats'!H190=1,1,0)+IF('Saisie des résultats'!I190=1,1,0)+IF('Saisie des résultats'!L190=1,1,0)+IF('Saisie des résultats'!M190=1,1,0)+IF('Saisie des résultats'!N190=1,1,0))/8)</f>
      </c>
      <c r="D191" s="72">
        <f>IF(ISBLANK('Liste d''élèves'!C188),"",(IF('Saisie des résultats'!E190=1,1,0)+IF('Saisie des résultats'!F190=1,1,0))/2)</f>
      </c>
      <c r="E191" s="72">
        <f>IF(ISBLANK('Liste d''élèves'!C188),"",(IF('Saisie des résultats'!J190=1,1,0)+IF('Saisie des résultats'!K190=1,1,0)+IF('Saisie des résultats'!O190=1,1,0)+IF('Saisie des résultats'!P190=1,1,0)+IF('Saisie des résultats'!Q190=1,1,0)+IF('Saisie des résultats'!R190=1,1,0)+IF('Saisie des résultats'!S190=1,1,0))/7)</f>
      </c>
      <c r="F191" s="74">
        <f>IF(ISBLANK('Liste d''élèves'!C188),"",COUNTIF('Saisie des résultats'!C190:S190,1)/17)</f>
      </c>
    </row>
    <row r="192" spans="2:6" ht="12.75">
      <c r="B192" s="14">
        <f>IF(ISBLANK('Liste d''élèves'!C189),"",('Liste d''élèves'!C189))</f>
      </c>
      <c r="C192" s="73">
        <f>IF(ISBLANK('Liste d''élèves'!C189),"",(IF('Saisie des résultats'!C191=1,1,0)+IF('Saisie des résultats'!D191=1,1,0)+IF('Saisie des résultats'!G191=1,1,0)+IF('Saisie des résultats'!H191=1,1,0)+IF('Saisie des résultats'!I191=1,1,0)+IF('Saisie des résultats'!L191=1,1,0)+IF('Saisie des résultats'!M191=1,1,0)+IF('Saisie des résultats'!N191=1,1,0))/8)</f>
      </c>
      <c r="D192" s="72">
        <f>IF(ISBLANK('Liste d''élèves'!C189),"",(IF('Saisie des résultats'!E191=1,1,0)+IF('Saisie des résultats'!F191=1,1,0))/2)</f>
      </c>
      <c r="E192" s="72">
        <f>IF(ISBLANK('Liste d''élèves'!C189),"",(IF('Saisie des résultats'!J191=1,1,0)+IF('Saisie des résultats'!K191=1,1,0)+IF('Saisie des résultats'!O191=1,1,0)+IF('Saisie des résultats'!P191=1,1,0)+IF('Saisie des résultats'!Q191=1,1,0)+IF('Saisie des résultats'!R191=1,1,0)+IF('Saisie des résultats'!S191=1,1,0))/7)</f>
      </c>
      <c r="F192" s="74">
        <f>IF(ISBLANK('Liste d''élèves'!C189),"",COUNTIF('Saisie des résultats'!C191:S191,1)/17)</f>
      </c>
    </row>
    <row r="193" spans="2:6" ht="12.75">
      <c r="B193" s="14">
        <f>IF(ISBLANK('Liste d''élèves'!C190),"",('Liste d''élèves'!C190))</f>
      </c>
      <c r="C193" s="73">
        <f>IF(ISBLANK('Liste d''élèves'!C190),"",(IF('Saisie des résultats'!C192=1,1,0)+IF('Saisie des résultats'!D192=1,1,0)+IF('Saisie des résultats'!G192=1,1,0)+IF('Saisie des résultats'!H192=1,1,0)+IF('Saisie des résultats'!I192=1,1,0)+IF('Saisie des résultats'!L192=1,1,0)+IF('Saisie des résultats'!M192=1,1,0)+IF('Saisie des résultats'!N192=1,1,0))/8)</f>
      </c>
      <c r="D193" s="72">
        <f>IF(ISBLANK('Liste d''élèves'!C190),"",(IF('Saisie des résultats'!E192=1,1,0)+IF('Saisie des résultats'!F192=1,1,0))/2)</f>
      </c>
      <c r="E193" s="72">
        <f>IF(ISBLANK('Liste d''élèves'!C190),"",(IF('Saisie des résultats'!J192=1,1,0)+IF('Saisie des résultats'!K192=1,1,0)+IF('Saisie des résultats'!O192=1,1,0)+IF('Saisie des résultats'!P192=1,1,0)+IF('Saisie des résultats'!Q192=1,1,0)+IF('Saisie des résultats'!R192=1,1,0)+IF('Saisie des résultats'!S192=1,1,0))/7)</f>
      </c>
      <c r="F193" s="74">
        <f>IF(ISBLANK('Liste d''élèves'!C190),"",COUNTIF('Saisie des résultats'!C192:S192,1)/17)</f>
      </c>
    </row>
    <row r="194" spans="2:6" ht="12.75">
      <c r="B194" s="14">
        <f>IF(ISBLANK('Liste d''élèves'!C191),"",('Liste d''élèves'!C191))</f>
      </c>
      <c r="C194" s="73">
        <f>IF(ISBLANK('Liste d''élèves'!C191),"",(IF('Saisie des résultats'!C193=1,1,0)+IF('Saisie des résultats'!D193=1,1,0)+IF('Saisie des résultats'!G193=1,1,0)+IF('Saisie des résultats'!H193=1,1,0)+IF('Saisie des résultats'!I193=1,1,0)+IF('Saisie des résultats'!L193=1,1,0)+IF('Saisie des résultats'!M193=1,1,0)+IF('Saisie des résultats'!N193=1,1,0))/8)</f>
      </c>
      <c r="D194" s="72">
        <f>IF(ISBLANK('Liste d''élèves'!C191),"",(IF('Saisie des résultats'!E193=1,1,0)+IF('Saisie des résultats'!F193=1,1,0))/2)</f>
      </c>
      <c r="E194" s="72">
        <f>IF(ISBLANK('Liste d''élèves'!C191),"",(IF('Saisie des résultats'!J193=1,1,0)+IF('Saisie des résultats'!K193=1,1,0)+IF('Saisie des résultats'!O193=1,1,0)+IF('Saisie des résultats'!P193=1,1,0)+IF('Saisie des résultats'!Q193=1,1,0)+IF('Saisie des résultats'!R193=1,1,0)+IF('Saisie des résultats'!S193=1,1,0))/7)</f>
      </c>
      <c r="F194" s="74">
        <f>IF(ISBLANK('Liste d''élèves'!C191),"",COUNTIF('Saisie des résultats'!C193:S193,1)/17)</f>
      </c>
    </row>
    <row r="195" spans="2:6" ht="12.75">
      <c r="B195" s="14">
        <f>IF(ISBLANK('Liste d''élèves'!C192),"",('Liste d''élèves'!C192))</f>
      </c>
      <c r="C195" s="73">
        <f>IF(ISBLANK('Liste d''élèves'!C192),"",(IF('Saisie des résultats'!C194=1,1,0)+IF('Saisie des résultats'!D194=1,1,0)+IF('Saisie des résultats'!G194=1,1,0)+IF('Saisie des résultats'!H194=1,1,0)+IF('Saisie des résultats'!I194=1,1,0)+IF('Saisie des résultats'!L194=1,1,0)+IF('Saisie des résultats'!M194=1,1,0)+IF('Saisie des résultats'!N194=1,1,0))/8)</f>
      </c>
      <c r="D195" s="72">
        <f>IF(ISBLANK('Liste d''élèves'!C192),"",(IF('Saisie des résultats'!E194=1,1,0)+IF('Saisie des résultats'!F194=1,1,0))/2)</f>
      </c>
      <c r="E195" s="72">
        <f>IF(ISBLANK('Liste d''élèves'!C192),"",(IF('Saisie des résultats'!J194=1,1,0)+IF('Saisie des résultats'!K194=1,1,0)+IF('Saisie des résultats'!O194=1,1,0)+IF('Saisie des résultats'!P194=1,1,0)+IF('Saisie des résultats'!Q194=1,1,0)+IF('Saisie des résultats'!R194=1,1,0)+IF('Saisie des résultats'!S194=1,1,0))/7)</f>
      </c>
      <c r="F195" s="74">
        <f>IF(ISBLANK('Liste d''élèves'!C192),"",COUNTIF('Saisie des résultats'!C194:S194,1)/17)</f>
      </c>
    </row>
    <row r="196" spans="2:6" ht="12.75">
      <c r="B196" s="14">
        <f>IF(ISBLANK('Liste d''élèves'!C193),"",('Liste d''élèves'!C193))</f>
      </c>
      <c r="C196" s="73">
        <f>IF(ISBLANK('Liste d''élèves'!C193),"",(IF('Saisie des résultats'!C195=1,1,0)+IF('Saisie des résultats'!D195=1,1,0)+IF('Saisie des résultats'!G195=1,1,0)+IF('Saisie des résultats'!H195=1,1,0)+IF('Saisie des résultats'!I195=1,1,0)+IF('Saisie des résultats'!L195=1,1,0)+IF('Saisie des résultats'!M195=1,1,0)+IF('Saisie des résultats'!N195=1,1,0))/8)</f>
      </c>
      <c r="D196" s="72">
        <f>IF(ISBLANK('Liste d''élèves'!C193),"",(IF('Saisie des résultats'!E195=1,1,0)+IF('Saisie des résultats'!F195=1,1,0))/2)</f>
      </c>
      <c r="E196" s="72">
        <f>IF(ISBLANK('Liste d''élèves'!C193),"",(IF('Saisie des résultats'!J195=1,1,0)+IF('Saisie des résultats'!K195=1,1,0)+IF('Saisie des résultats'!O195=1,1,0)+IF('Saisie des résultats'!P195=1,1,0)+IF('Saisie des résultats'!Q195=1,1,0)+IF('Saisie des résultats'!R195=1,1,0)+IF('Saisie des résultats'!S195=1,1,0))/7)</f>
      </c>
      <c r="F196" s="74">
        <f>IF(ISBLANK('Liste d''élèves'!C193),"",COUNTIF('Saisie des résultats'!C195:S195,1)/17)</f>
      </c>
    </row>
    <row r="197" spans="2:6" ht="12.75">
      <c r="B197" s="14">
        <f>IF(ISBLANK('Liste d''élèves'!C194),"",('Liste d''élèves'!C194))</f>
      </c>
      <c r="C197" s="73">
        <f>IF(ISBLANK('Liste d''élèves'!C194),"",(IF('Saisie des résultats'!C196=1,1,0)+IF('Saisie des résultats'!D196=1,1,0)+IF('Saisie des résultats'!G196=1,1,0)+IF('Saisie des résultats'!H196=1,1,0)+IF('Saisie des résultats'!I196=1,1,0)+IF('Saisie des résultats'!L196=1,1,0)+IF('Saisie des résultats'!M196=1,1,0)+IF('Saisie des résultats'!N196=1,1,0))/8)</f>
      </c>
      <c r="D197" s="72">
        <f>IF(ISBLANK('Liste d''élèves'!C194),"",(IF('Saisie des résultats'!E196=1,1,0)+IF('Saisie des résultats'!F196=1,1,0))/2)</f>
      </c>
      <c r="E197" s="72">
        <f>IF(ISBLANK('Liste d''élèves'!C194),"",(IF('Saisie des résultats'!J196=1,1,0)+IF('Saisie des résultats'!K196=1,1,0)+IF('Saisie des résultats'!O196=1,1,0)+IF('Saisie des résultats'!P196=1,1,0)+IF('Saisie des résultats'!Q196=1,1,0)+IF('Saisie des résultats'!R196=1,1,0)+IF('Saisie des résultats'!S196=1,1,0))/7)</f>
      </c>
      <c r="F197" s="74">
        <f>IF(ISBLANK('Liste d''élèves'!C194),"",COUNTIF('Saisie des résultats'!C196:S196,1)/17)</f>
      </c>
    </row>
    <row r="198" spans="2:6" ht="12.75">
      <c r="B198" s="14">
        <f>IF(ISBLANK('Liste d''élèves'!C195),"",('Liste d''élèves'!C195))</f>
      </c>
      <c r="C198" s="73">
        <f>IF(ISBLANK('Liste d''élèves'!C195),"",(IF('Saisie des résultats'!C197=1,1,0)+IF('Saisie des résultats'!D197=1,1,0)+IF('Saisie des résultats'!G197=1,1,0)+IF('Saisie des résultats'!H197=1,1,0)+IF('Saisie des résultats'!I197=1,1,0)+IF('Saisie des résultats'!L197=1,1,0)+IF('Saisie des résultats'!M197=1,1,0)+IF('Saisie des résultats'!N197=1,1,0))/8)</f>
      </c>
      <c r="D198" s="72">
        <f>IF(ISBLANK('Liste d''élèves'!C195),"",(IF('Saisie des résultats'!E197=1,1,0)+IF('Saisie des résultats'!F197=1,1,0))/2)</f>
      </c>
      <c r="E198" s="72">
        <f>IF(ISBLANK('Liste d''élèves'!C195),"",(IF('Saisie des résultats'!J197=1,1,0)+IF('Saisie des résultats'!K197=1,1,0)+IF('Saisie des résultats'!O197=1,1,0)+IF('Saisie des résultats'!P197=1,1,0)+IF('Saisie des résultats'!Q197=1,1,0)+IF('Saisie des résultats'!R197=1,1,0)+IF('Saisie des résultats'!S197=1,1,0))/7)</f>
      </c>
      <c r="F198" s="74">
        <f>IF(ISBLANK('Liste d''élèves'!C195),"",COUNTIF('Saisie des résultats'!C197:S197,1)/17)</f>
      </c>
    </row>
    <row r="199" spans="2:6" ht="12.75">
      <c r="B199" s="14">
        <f>IF(ISBLANK('Liste d''élèves'!C196),"",('Liste d''élèves'!C196))</f>
      </c>
      <c r="C199" s="73">
        <f>IF(ISBLANK('Liste d''élèves'!C196),"",(IF('Saisie des résultats'!C198=1,1,0)+IF('Saisie des résultats'!D198=1,1,0)+IF('Saisie des résultats'!G198=1,1,0)+IF('Saisie des résultats'!H198=1,1,0)+IF('Saisie des résultats'!I198=1,1,0)+IF('Saisie des résultats'!L198=1,1,0)+IF('Saisie des résultats'!M198=1,1,0)+IF('Saisie des résultats'!N198=1,1,0))/8)</f>
      </c>
      <c r="D199" s="72">
        <f>IF(ISBLANK('Liste d''élèves'!C196),"",(IF('Saisie des résultats'!E198=1,1,0)+IF('Saisie des résultats'!F198=1,1,0))/2)</f>
      </c>
      <c r="E199" s="72">
        <f>IF(ISBLANK('Liste d''élèves'!C196),"",(IF('Saisie des résultats'!J198=1,1,0)+IF('Saisie des résultats'!K198=1,1,0)+IF('Saisie des résultats'!O198=1,1,0)+IF('Saisie des résultats'!P198=1,1,0)+IF('Saisie des résultats'!Q198=1,1,0)+IF('Saisie des résultats'!R198=1,1,0)+IF('Saisie des résultats'!S198=1,1,0))/7)</f>
      </c>
      <c r="F199" s="74">
        <f>IF(ISBLANK('Liste d''élèves'!C196),"",COUNTIF('Saisie des résultats'!C198:S198,1)/17)</f>
      </c>
    </row>
    <row r="200" spans="2:6" ht="12.75">
      <c r="B200" s="14">
        <f>IF(ISBLANK('Liste d''élèves'!C197),"",('Liste d''élèves'!C197))</f>
      </c>
      <c r="C200" s="73">
        <f>IF(ISBLANK('Liste d''élèves'!C197),"",(IF('Saisie des résultats'!C199=1,1,0)+IF('Saisie des résultats'!D199=1,1,0)+IF('Saisie des résultats'!G199=1,1,0)+IF('Saisie des résultats'!H199=1,1,0)+IF('Saisie des résultats'!I199=1,1,0)+IF('Saisie des résultats'!L199=1,1,0)+IF('Saisie des résultats'!M199=1,1,0)+IF('Saisie des résultats'!N199=1,1,0))/8)</f>
      </c>
      <c r="D200" s="72">
        <f>IF(ISBLANK('Liste d''élèves'!C197),"",(IF('Saisie des résultats'!E199=1,1,0)+IF('Saisie des résultats'!F199=1,1,0))/2)</f>
      </c>
      <c r="E200" s="72">
        <f>IF(ISBLANK('Liste d''élèves'!C197),"",(IF('Saisie des résultats'!J199=1,1,0)+IF('Saisie des résultats'!K199=1,1,0)+IF('Saisie des résultats'!O199=1,1,0)+IF('Saisie des résultats'!P199=1,1,0)+IF('Saisie des résultats'!Q199=1,1,0)+IF('Saisie des résultats'!R199=1,1,0)+IF('Saisie des résultats'!S199=1,1,0))/7)</f>
      </c>
      <c r="F200" s="74">
        <f>IF(ISBLANK('Liste d''élèves'!C197),"",COUNTIF('Saisie des résultats'!C199:S199,1)/17)</f>
      </c>
    </row>
    <row r="201" spans="2:6" ht="12.75">
      <c r="B201" s="14">
        <f>IF(ISBLANK('Liste d''élèves'!C198),"",('Liste d''élèves'!C198))</f>
      </c>
      <c r="C201" s="73">
        <f>IF(ISBLANK('Liste d''élèves'!C198),"",(IF('Saisie des résultats'!C200=1,1,0)+IF('Saisie des résultats'!D200=1,1,0)+IF('Saisie des résultats'!G200=1,1,0)+IF('Saisie des résultats'!H200=1,1,0)+IF('Saisie des résultats'!I200=1,1,0)+IF('Saisie des résultats'!L200=1,1,0)+IF('Saisie des résultats'!M200=1,1,0)+IF('Saisie des résultats'!N200=1,1,0))/8)</f>
      </c>
      <c r="D201" s="72">
        <f>IF(ISBLANK('Liste d''élèves'!C198),"",(IF('Saisie des résultats'!E200=1,1,0)+IF('Saisie des résultats'!F200=1,1,0))/2)</f>
      </c>
      <c r="E201" s="72">
        <f>IF(ISBLANK('Liste d''élèves'!C198),"",(IF('Saisie des résultats'!J200=1,1,0)+IF('Saisie des résultats'!K200=1,1,0)+IF('Saisie des résultats'!O200=1,1,0)+IF('Saisie des résultats'!P200=1,1,0)+IF('Saisie des résultats'!Q200=1,1,0)+IF('Saisie des résultats'!R200=1,1,0)+IF('Saisie des résultats'!S200=1,1,0))/7)</f>
      </c>
      <c r="F201" s="74">
        <f>IF(ISBLANK('Liste d''élèves'!C198),"",COUNTIF('Saisie des résultats'!C200:S200,1)/17)</f>
      </c>
    </row>
    <row r="202" spans="2:6" ht="12.75">
      <c r="B202" s="14">
        <f>IF(ISBLANK('Liste d''élèves'!C199),"",('Liste d''élèves'!C199))</f>
      </c>
      <c r="C202" s="73">
        <f>IF(ISBLANK('Liste d''élèves'!C199),"",(IF('Saisie des résultats'!C201=1,1,0)+IF('Saisie des résultats'!D201=1,1,0)+IF('Saisie des résultats'!G201=1,1,0)+IF('Saisie des résultats'!H201=1,1,0)+IF('Saisie des résultats'!I201=1,1,0)+IF('Saisie des résultats'!L201=1,1,0)+IF('Saisie des résultats'!M201=1,1,0)+IF('Saisie des résultats'!N201=1,1,0))/8)</f>
      </c>
      <c r="D202" s="72">
        <f>IF(ISBLANK('Liste d''élèves'!C199),"",(IF('Saisie des résultats'!E201=1,1,0)+IF('Saisie des résultats'!F201=1,1,0))/2)</f>
      </c>
      <c r="E202" s="72">
        <f>IF(ISBLANK('Liste d''élèves'!C199),"",(IF('Saisie des résultats'!J201=1,1,0)+IF('Saisie des résultats'!K201=1,1,0)+IF('Saisie des résultats'!O201=1,1,0)+IF('Saisie des résultats'!P201=1,1,0)+IF('Saisie des résultats'!Q201=1,1,0)+IF('Saisie des résultats'!R201=1,1,0)+IF('Saisie des résultats'!S201=1,1,0))/7)</f>
      </c>
      <c r="F202" s="74">
        <f>IF(ISBLANK('Liste d''élèves'!C199),"",COUNTIF('Saisie des résultats'!C201:S201,1)/17)</f>
      </c>
    </row>
    <row r="203" spans="2:6" ht="12.75">
      <c r="B203" s="14">
        <f>IF(ISBLANK('Liste d''élèves'!C200),"",('Liste d''élèves'!C200))</f>
      </c>
      <c r="C203" s="73">
        <f>IF(ISBLANK('Liste d''élèves'!C200),"",(IF('Saisie des résultats'!C202=1,1,0)+IF('Saisie des résultats'!D202=1,1,0)+IF('Saisie des résultats'!G202=1,1,0)+IF('Saisie des résultats'!H202=1,1,0)+IF('Saisie des résultats'!I202=1,1,0)+IF('Saisie des résultats'!L202=1,1,0)+IF('Saisie des résultats'!M202=1,1,0)+IF('Saisie des résultats'!N202=1,1,0))/8)</f>
      </c>
      <c r="D203" s="72">
        <f>IF(ISBLANK('Liste d''élèves'!C200),"",(IF('Saisie des résultats'!E202=1,1,0)+IF('Saisie des résultats'!F202=1,1,0))/2)</f>
      </c>
      <c r="E203" s="72">
        <f>IF(ISBLANK('Liste d''élèves'!C200),"",(IF('Saisie des résultats'!J202=1,1,0)+IF('Saisie des résultats'!K202=1,1,0)+IF('Saisie des résultats'!O202=1,1,0)+IF('Saisie des résultats'!P202=1,1,0)+IF('Saisie des résultats'!Q202=1,1,0)+IF('Saisie des résultats'!R202=1,1,0)+IF('Saisie des résultats'!S202=1,1,0))/7)</f>
      </c>
      <c r="F203" s="74">
        <f>IF(ISBLANK('Liste d''élèves'!C200),"",COUNTIF('Saisie des résultats'!C202:S202,1)/17)</f>
      </c>
    </row>
    <row r="204" spans="2:6" ht="12.75">
      <c r="B204" s="14">
        <f>IF(ISBLANK('Liste d''élèves'!C201),"",('Liste d''élèves'!C201))</f>
      </c>
      <c r="C204" s="73">
        <f>IF(ISBLANK('Liste d''élèves'!C201),"",(IF('Saisie des résultats'!C203=1,1,0)+IF('Saisie des résultats'!D203=1,1,0)+IF('Saisie des résultats'!G203=1,1,0)+IF('Saisie des résultats'!H203=1,1,0)+IF('Saisie des résultats'!I203=1,1,0)+IF('Saisie des résultats'!L203=1,1,0)+IF('Saisie des résultats'!M203=1,1,0)+IF('Saisie des résultats'!N203=1,1,0))/8)</f>
      </c>
      <c r="D204" s="72">
        <f>IF(ISBLANK('Liste d''élèves'!C201),"",(IF('Saisie des résultats'!E203=1,1,0)+IF('Saisie des résultats'!F203=1,1,0))/2)</f>
      </c>
      <c r="E204" s="72">
        <f>IF(ISBLANK('Liste d''élèves'!C201),"",(IF('Saisie des résultats'!J203=1,1,0)+IF('Saisie des résultats'!K203=1,1,0)+IF('Saisie des résultats'!O203=1,1,0)+IF('Saisie des résultats'!P203=1,1,0)+IF('Saisie des résultats'!Q203=1,1,0)+IF('Saisie des résultats'!R203=1,1,0)+IF('Saisie des résultats'!S203=1,1,0))/7)</f>
      </c>
      <c r="F204" s="74">
        <f>IF(ISBLANK('Liste d''élèves'!C201),"",COUNTIF('Saisie des résultats'!C203:S203,1)/17)</f>
      </c>
    </row>
    <row r="205" spans="2:6" ht="12.75">
      <c r="B205" s="14">
        <f>IF(ISBLANK('Liste d''élèves'!C202),"",('Liste d''élèves'!C202))</f>
      </c>
      <c r="C205" s="73">
        <f>IF(ISBLANK('Liste d''élèves'!C202),"",(IF('Saisie des résultats'!C204=1,1,0)+IF('Saisie des résultats'!D204=1,1,0)+IF('Saisie des résultats'!G204=1,1,0)+IF('Saisie des résultats'!H204=1,1,0)+IF('Saisie des résultats'!I204=1,1,0)+IF('Saisie des résultats'!L204=1,1,0)+IF('Saisie des résultats'!M204=1,1,0)+IF('Saisie des résultats'!N204=1,1,0))/8)</f>
      </c>
      <c r="D205" s="72">
        <f>IF(ISBLANK('Liste d''élèves'!C202),"",(IF('Saisie des résultats'!E204=1,1,0)+IF('Saisie des résultats'!F204=1,1,0))/2)</f>
      </c>
      <c r="E205" s="72">
        <f>IF(ISBLANK('Liste d''élèves'!C202),"",(IF('Saisie des résultats'!J204=1,1,0)+IF('Saisie des résultats'!K204=1,1,0)+IF('Saisie des résultats'!O204=1,1,0)+IF('Saisie des résultats'!P204=1,1,0)+IF('Saisie des résultats'!Q204=1,1,0)+IF('Saisie des résultats'!R204=1,1,0)+IF('Saisie des résultats'!S204=1,1,0))/7)</f>
      </c>
      <c r="F205" s="74">
        <f>IF(ISBLANK('Liste d''élèves'!C202),"",COUNTIF('Saisie des résultats'!C204:S204,1)/17)</f>
      </c>
    </row>
    <row r="206" spans="2:6" ht="12.75">
      <c r="B206" s="14">
        <f>IF(ISBLANK('Liste d''élèves'!C203),"",('Liste d''élèves'!C203))</f>
      </c>
      <c r="C206" s="73">
        <f>IF(ISBLANK('Liste d''élèves'!C203),"",(IF('Saisie des résultats'!C205=1,1,0)+IF('Saisie des résultats'!D205=1,1,0)+IF('Saisie des résultats'!G205=1,1,0)+IF('Saisie des résultats'!H205=1,1,0)+IF('Saisie des résultats'!I205=1,1,0)+IF('Saisie des résultats'!L205=1,1,0)+IF('Saisie des résultats'!M205=1,1,0)+IF('Saisie des résultats'!N205=1,1,0))/8)</f>
      </c>
      <c r="D206" s="72">
        <f>IF(ISBLANK('Liste d''élèves'!C203),"",(IF('Saisie des résultats'!E205=1,1,0)+IF('Saisie des résultats'!F205=1,1,0))/2)</f>
      </c>
      <c r="E206" s="72">
        <f>IF(ISBLANK('Liste d''élèves'!C203),"",(IF('Saisie des résultats'!J205=1,1,0)+IF('Saisie des résultats'!K205=1,1,0)+IF('Saisie des résultats'!O205=1,1,0)+IF('Saisie des résultats'!P205=1,1,0)+IF('Saisie des résultats'!Q205=1,1,0)+IF('Saisie des résultats'!R205=1,1,0)+IF('Saisie des résultats'!S205=1,1,0))/7)</f>
      </c>
      <c r="F206" s="74">
        <f>IF(ISBLANK('Liste d''élèves'!C203),"",COUNTIF('Saisie des résultats'!C205:S205,1)/17)</f>
      </c>
    </row>
    <row r="207" spans="2:6" ht="12.75">
      <c r="B207" s="14">
        <f>IF(ISBLANK('Liste d''élèves'!C204),"",('Liste d''élèves'!C204))</f>
      </c>
      <c r="C207" s="73">
        <f>IF(ISBLANK('Liste d''élèves'!C204),"",(IF('Saisie des résultats'!C206=1,1,0)+IF('Saisie des résultats'!D206=1,1,0)+IF('Saisie des résultats'!G206=1,1,0)+IF('Saisie des résultats'!H206=1,1,0)+IF('Saisie des résultats'!I206=1,1,0)+IF('Saisie des résultats'!L206=1,1,0)+IF('Saisie des résultats'!M206=1,1,0)+IF('Saisie des résultats'!N206=1,1,0))/8)</f>
      </c>
      <c r="D207" s="72">
        <f>IF(ISBLANK('Liste d''élèves'!C204),"",(IF('Saisie des résultats'!E206=1,1,0)+IF('Saisie des résultats'!F206=1,1,0))/2)</f>
      </c>
      <c r="E207" s="72">
        <f>IF(ISBLANK('Liste d''élèves'!C204),"",(IF('Saisie des résultats'!J206=1,1,0)+IF('Saisie des résultats'!K206=1,1,0)+IF('Saisie des résultats'!O206=1,1,0)+IF('Saisie des résultats'!P206=1,1,0)+IF('Saisie des résultats'!Q206=1,1,0)+IF('Saisie des résultats'!R206=1,1,0)+IF('Saisie des résultats'!S206=1,1,0))/7)</f>
      </c>
      <c r="F207" s="74">
        <f>IF(ISBLANK('Liste d''élèves'!C204),"",COUNTIF('Saisie des résultats'!C206:S206,1)/17)</f>
      </c>
    </row>
    <row r="208" spans="2:6" ht="12.75">
      <c r="B208" s="14">
        <f>IF(ISBLANK('Liste d''élèves'!C205),"",('Liste d''élèves'!C205))</f>
      </c>
      <c r="C208" s="73">
        <f>IF(ISBLANK('Liste d''élèves'!C205),"",(IF('Saisie des résultats'!C207=1,1,0)+IF('Saisie des résultats'!D207=1,1,0)+IF('Saisie des résultats'!G207=1,1,0)+IF('Saisie des résultats'!H207=1,1,0)+IF('Saisie des résultats'!I207=1,1,0)+IF('Saisie des résultats'!L207=1,1,0)+IF('Saisie des résultats'!M207=1,1,0)+IF('Saisie des résultats'!N207=1,1,0))/8)</f>
      </c>
      <c r="D208" s="72">
        <f>IF(ISBLANK('Liste d''élèves'!C205),"",(IF('Saisie des résultats'!E207=1,1,0)+IF('Saisie des résultats'!F207=1,1,0))/2)</f>
      </c>
      <c r="E208" s="72">
        <f>IF(ISBLANK('Liste d''élèves'!C205),"",(IF('Saisie des résultats'!J207=1,1,0)+IF('Saisie des résultats'!K207=1,1,0)+IF('Saisie des résultats'!O207=1,1,0)+IF('Saisie des résultats'!P207=1,1,0)+IF('Saisie des résultats'!Q207=1,1,0)+IF('Saisie des résultats'!R207=1,1,0)+IF('Saisie des résultats'!S207=1,1,0))/7)</f>
      </c>
      <c r="F208" s="74">
        <f>IF(ISBLANK('Liste d''élèves'!C205),"",COUNTIF('Saisie des résultats'!C207:S207,1)/17)</f>
      </c>
    </row>
    <row r="209" spans="2:6" ht="13.5" thickBot="1">
      <c r="B209" s="15">
        <f>IF(ISBLANK('Liste d''élèves'!C206),"",('Liste d''élèves'!C206))</f>
      </c>
      <c r="C209" s="75">
        <f>IF(ISBLANK('Liste d''élèves'!C206),"",(IF('Saisie des résultats'!C208=1,1,0)+IF('Saisie des résultats'!D208=1,1,0)+IF('Saisie des résultats'!G208=1,1,0)+IF('Saisie des résultats'!H208=1,1,0)+IF('Saisie des résultats'!I208=1,1,0)+IF('Saisie des résultats'!L208=1,1,0)+IF('Saisie des résultats'!M208=1,1,0)+IF('Saisie des résultats'!N208=1,1,0))/8)</f>
      </c>
      <c r="D209" s="76">
        <f>IF(ISBLANK('Liste d''élèves'!C206),"",(IF('Saisie des résultats'!E208=1,1,0)+IF('Saisie des résultats'!F208=1,1,0))/2)</f>
      </c>
      <c r="E209" s="76">
        <f>IF(ISBLANK('Liste d''élèves'!C206),"",(IF('Saisie des résultats'!J208=1,1,0)+IF('Saisie des résultats'!K208=1,1,0)+IF('Saisie des résultats'!O208=1,1,0)+IF('Saisie des résultats'!P208=1,1,0)+IF('Saisie des résultats'!Q208=1,1,0)+IF('Saisie des résultats'!R208=1,1,0)+IF('Saisie des résultats'!S208=1,1,0))/7)</f>
      </c>
      <c r="F209" s="77">
        <f>IF(ISBLANK('Liste d''élèves'!C206),"",COUNTIF('Saisie des résultats'!C208:S208,1)/17)</f>
      </c>
    </row>
    <row r="210" spans="2:6" ht="12.75">
      <c r="B210" s="22"/>
      <c r="C210" s="21"/>
      <c r="D210" s="21"/>
      <c r="E210" s="21"/>
      <c r="F210" s="21"/>
    </row>
    <row r="211" spans="2:6" ht="12.75">
      <c r="B211" s="22"/>
      <c r="C211" s="21"/>
      <c r="D211" s="21"/>
      <c r="E211" s="21"/>
      <c r="F211" s="21"/>
    </row>
    <row r="212" spans="2:6" ht="12.75">
      <c r="B212" s="22"/>
      <c r="C212" s="21"/>
      <c r="D212" s="21"/>
      <c r="E212" s="21"/>
      <c r="F212" s="21"/>
    </row>
    <row r="213" spans="2:6" ht="12.75">
      <c r="B213" s="22"/>
      <c r="C213" s="21"/>
      <c r="D213" s="21"/>
      <c r="E213" s="21"/>
      <c r="F213" s="21"/>
    </row>
    <row r="214" spans="2:6" ht="12.75">
      <c r="B214" s="22"/>
      <c r="C214" s="21"/>
      <c r="D214" s="21"/>
      <c r="E214" s="21"/>
      <c r="F214" s="21"/>
    </row>
    <row r="215" spans="2:6" ht="12.75">
      <c r="B215" s="22"/>
      <c r="C215" s="21"/>
      <c r="D215" s="21"/>
      <c r="E215" s="21"/>
      <c r="F215" s="21"/>
    </row>
    <row r="216" spans="2:6" ht="12.75">
      <c r="B216" s="22"/>
      <c r="C216" s="21"/>
      <c r="D216" s="21"/>
      <c r="E216" s="21"/>
      <c r="F216" s="21"/>
    </row>
    <row r="217" spans="2:6" ht="12.75">
      <c r="B217" s="22"/>
      <c r="C217" s="21"/>
      <c r="D217" s="21"/>
      <c r="E217" s="21"/>
      <c r="F217" s="21"/>
    </row>
    <row r="218" spans="2:6" ht="12.75">
      <c r="B218" s="22"/>
      <c r="C218" s="21"/>
      <c r="D218" s="21"/>
      <c r="E218" s="21"/>
      <c r="F218" s="21"/>
    </row>
    <row r="219" spans="2:6" ht="12.75">
      <c r="B219" s="22"/>
      <c r="C219" s="21"/>
      <c r="D219" s="21"/>
      <c r="E219" s="21"/>
      <c r="F219" s="21"/>
    </row>
    <row r="220" spans="2:6" ht="12.75">
      <c r="B220" s="22"/>
      <c r="C220" s="21"/>
      <c r="D220" s="21"/>
      <c r="E220" s="21"/>
      <c r="F220" s="21"/>
    </row>
    <row r="221" spans="2:6" ht="12.75">
      <c r="B221" s="22"/>
      <c r="C221" s="21"/>
      <c r="D221" s="21"/>
      <c r="E221" s="21"/>
      <c r="F221" s="21"/>
    </row>
    <row r="222" spans="2:6" ht="12.75">
      <c r="B222" s="22"/>
      <c r="C222" s="21"/>
      <c r="D222" s="21"/>
      <c r="E222" s="21"/>
      <c r="F222" s="21"/>
    </row>
    <row r="223" spans="2:6" ht="12.75">
      <c r="B223" s="22"/>
      <c r="C223" s="21"/>
      <c r="D223" s="21"/>
      <c r="E223" s="21"/>
      <c r="F223" s="21"/>
    </row>
    <row r="224" spans="2:6" ht="12.75">
      <c r="B224" s="22"/>
      <c r="C224" s="21"/>
      <c r="D224" s="21"/>
      <c r="E224" s="21"/>
      <c r="F224" s="21"/>
    </row>
    <row r="225" spans="2:6" ht="12.75">
      <c r="B225" s="22"/>
      <c r="C225" s="21"/>
      <c r="D225" s="21"/>
      <c r="E225" s="21"/>
      <c r="F225" s="21"/>
    </row>
  </sheetData>
  <mergeCells count="5">
    <mergeCell ref="D6:E6"/>
    <mergeCell ref="D7:E7"/>
    <mergeCell ref="B2:F2"/>
    <mergeCell ref="D4:E4"/>
    <mergeCell ref="D5:E5"/>
  </mergeCells>
  <conditionalFormatting sqref="C10:F209">
    <cfRule type="cellIs" priority="1" dxfId="3" operator="lessThanOrEqual" stopIfTrue="1">
      <formula>0.33</formula>
    </cfRule>
    <cfRule type="cellIs" priority="2" dxfId="5" operator="between" stopIfTrue="1">
      <formula>0.33</formula>
      <formula>0.5</formula>
    </cfRule>
    <cfRule type="cellIs" priority="3" dxfId="0" operator="between" stopIfTrue="1">
      <formula>0.5</formula>
      <formula>0.66</formula>
    </cfRule>
  </conditionalFormatting>
  <printOptions/>
  <pageMargins left="0.52" right="0.57" top="0.58"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206"/>
  <sheetViews>
    <sheetView workbookViewId="0" topLeftCell="B1">
      <selection activeCell="C206" sqref="C206"/>
    </sheetView>
  </sheetViews>
  <sheetFormatPr defaultColWidth="11.421875" defaultRowHeight="12.75"/>
  <cols>
    <col min="1" max="1" width="19.28125" style="0" hidden="1" customWidth="1"/>
    <col min="2" max="2" width="2.00390625" style="0" customWidth="1"/>
    <col min="3" max="3" width="13.7109375" style="0" customWidth="1"/>
    <col min="4" max="4" width="0.85546875" style="0" customWidth="1"/>
    <col min="6" max="6" width="10.00390625" style="0" customWidth="1"/>
    <col min="7" max="7" width="12.28125" style="0" bestFit="1" customWidth="1"/>
    <col min="8" max="8" width="11.28125" style="0" customWidth="1"/>
    <col min="9" max="9" width="10.8515625" style="0" customWidth="1"/>
    <col min="10" max="10" width="11.00390625" style="0" customWidth="1"/>
    <col min="12" max="12" width="2.57421875" style="0" customWidth="1"/>
    <col min="13" max="13" width="7.7109375" style="0" customWidth="1"/>
    <col min="14" max="14" width="5.28125" style="0" customWidth="1"/>
    <col min="15" max="15" width="11.7109375" style="0" customWidth="1"/>
    <col min="16" max="16" width="12.00390625" style="0" customWidth="1"/>
  </cols>
  <sheetData>
    <row r="1" s="21" customFormat="1" ht="12.75" customHeight="1" thickBot="1">
      <c r="A1" s="21">
        <f>IF(ISBLANK('Liste d''élèves'!C7),"",('Liste d''élèves'!C7))</f>
      </c>
    </row>
    <row r="2" s="21" customFormat="1" ht="13.5" hidden="1" thickBot="1">
      <c r="A2" s="21">
        <f>IF(ISBLANK('Liste d''élèves'!C8),"",('Liste d''élèves'!C8))</f>
      </c>
    </row>
    <row r="3" spans="1:13" s="21" customFormat="1" ht="30" customHeight="1" thickBot="1">
      <c r="A3" s="21">
        <f>IF(ISBLANK('Liste d''élèves'!C9),"",('Liste d''élèves'!C9))</f>
      </c>
      <c r="C3" s="148" t="s">
        <v>15</v>
      </c>
      <c r="D3" s="149"/>
      <c r="E3" s="149"/>
      <c r="F3" s="149"/>
      <c r="G3" s="149"/>
      <c r="H3" s="149" t="s">
        <v>72</v>
      </c>
      <c r="I3" s="149"/>
      <c r="J3" s="149"/>
      <c r="K3" s="149"/>
      <c r="L3" s="150"/>
      <c r="M3" s="89"/>
    </row>
    <row r="4" s="21" customFormat="1" ht="12.75">
      <c r="A4" s="21">
        <f>IF(ISBLANK('Liste d''élèves'!C10),"",('Liste d''élèves'!C10))</f>
      </c>
    </row>
    <row r="5" s="21" customFormat="1" ht="3" customHeight="1" thickBot="1">
      <c r="A5" s="21">
        <f>IF(ISBLANK('Liste d''élèves'!C11),"",('Liste d''élèves'!C11))</f>
      </c>
    </row>
    <row r="6" spans="1:16" s="21" customFormat="1" ht="17.25" thickBot="1">
      <c r="A6" s="21">
        <f>IF(ISBLANK('Liste d''élèves'!C12),"",('Liste d''élèves'!C12))</f>
      </c>
      <c r="F6" s="151" t="s">
        <v>64</v>
      </c>
      <c r="G6" s="152"/>
      <c r="H6" s="152"/>
      <c r="I6" s="152"/>
      <c r="J6" s="152"/>
      <c r="K6" s="152"/>
      <c r="L6" s="152"/>
      <c r="M6" s="152"/>
      <c r="N6" s="152"/>
      <c r="O6" s="152"/>
      <c r="P6" s="153"/>
    </row>
    <row r="7" spans="1:16" s="21" customFormat="1" ht="16.5">
      <c r="A7" s="21">
        <f>IF(ISBLANK('Liste d''élèves'!C13),"",('Liste d''élèves'!C13))</f>
      </c>
      <c r="F7" s="84"/>
      <c r="G7" s="84"/>
      <c r="H7" s="84"/>
      <c r="I7" s="84"/>
      <c r="J7" s="84"/>
      <c r="K7" s="84"/>
      <c r="L7" s="84"/>
      <c r="M7" s="84"/>
      <c r="N7" s="84"/>
      <c r="O7" s="84"/>
      <c r="P7" s="84"/>
    </row>
    <row r="8" s="21" customFormat="1" ht="12.75">
      <c r="A8" s="21">
        <f>IF(ISBLANK('Liste d''élèves'!C14),"",('Liste d''élèves'!C14))</f>
      </c>
    </row>
    <row r="9" s="21" customFormat="1" ht="5.25" customHeight="1" thickBot="1">
      <c r="A9" s="21">
        <f>IF(ISBLANK('Liste d''élèves'!C15),"",('Liste d''élèves'!C15))</f>
      </c>
    </row>
    <row r="10" spans="1:16" s="21" customFormat="1" ht="58.5" customHeight="1" thickBot="1">
      <c r="A10" s="21">
        <f>IF(ISBLANK('Liste d''élèves'!C16),"",('Liste d''élèves'!C16))</f>
      </c>
      <c r="C10" s="154" t="s">
        <v>14</v>
      </c>
      <c r="D10" s="155"/>
      <c r="E10" s="83">
        <f>VLOOKUP(H3,'Bilan par élève'!B10:F209,5,FALSE)</f>
      </c>
      <c r="F10" s="50"/>
      <c r="G10" s="49" t="s">
        <v>68</v>
      </c>
      <c r="H10" s="54">
        <f>VLOOKUP(H3,'Bilan par élève'!B10:F209,2,FALSE)</f>
      </c>
      <c r="I10" s="50"/>
      <c r="J10" s="49" t="s">
        <v>69</v>
      </c>
      <c r="K10" s="54">
        <f>VLOOKUP(H3,'Bilan par élève'!B10:F209,3,FALSE)</f>
      </c>
      <c r="L10" s="50"/>
      <c r="M10" s="50"/>
      <c r="N10" s="142" t="s">
        <v>70</v>
      </c>
      <c r="O10" s="143"/>
      <c r="P10" s="54">
        <f>VLOOKUP(H3,'Bilan par élève'!B10:F209,4,FALSE)</f>
      </c>
    </row>
    <row r="11" s="21" customFormat="1" ht="12.75">
      <c r="A11" s="21">
        <f>IF(ISBLANK('Liste d''élèves'!C17),"",('Liste d''élèves'!C17))</f>
      </c>
    </row>
    <row r="12" s="21" customFormat="1" ht="6.75" customHeight="1" thickBot="1">
      <c r="A12" s="21">
        <f>IF(ISBLANK('Liste d''élèves'!C18),"",('Liste d''élèves'!C18))</f>
      </c>
    </row>
    <row r="13" spans="1:16" s="21" customFormat="1" ht="13.5" thickBot="1">
      <c r="A13" s="21">
        <f>IF(ISBLANK('Liste d''élèves'!C19),"",('Liste d''élèves'!C19))</f>
      </c>
      <c r="D13" s="140" t="s">
        <v>18</v>
      </c>
      <c r="E13" s="141"/>
      <c r="F13" s="141"/>
      <c r="G13" s="141"/>
      <c r="H13" s="141"/>
      <c r="I13" s="141"/>
      <c r="J13" s="141"/>
      <c r="K13" s="141"/>
      <c r="L13" s="141"/>
      <c r="M13" s="141"/>
      <c r="N13" s="141"/>
      <c r="O13" s="85" t="s">
        <v>16</v>
      </c>
      <c r="P13" s="85" t="s">
        <v>17</v>
      </c>
    </row>
    <row r="14" spans="1:16" s="21" customFormat="1" ht="12.75">
      <c r="A14" s="21">
        <f>IF(ISBLANK('Liste d''élèves'!C20),"",('Liste d''élèves'!C20))</f>
      </c>
      <c r="C14" s="156" t="s">
        <v>65</v>
      </c>
      <c r="D14" s="82"/>
      <c r="E14" s="139" t="s">
        <v>51</v>
      </c>
      <c r="F14" s="139"/>
      <c r="G14" s="139"/>
      <c r="H14" s="139"/>
      <c r="I14" s="139"/>
      <c r="J14" s="139"/>
      <c r="K14" s="139"/>
      <c r="L14" s="139"/>
      <c r="M14" s="139"/>
      <c r="N14" s="139"/>
      <c r="O14" s="86">
        <f>IF((VLOOKUP($H$3,'Saisie des résultats'!$B$9:$S$208,2,FALSE))=1,"×","")</f>
      </c>
      <c r="P14" s="86" t="str">
        <f>IF((VLOOKUP($H$3,'Saisie des résultats'!$B$9:$S$208,2,FALSE))=1,"","×")</f>
        <v>×</v>
      </c>
    </row>
    <row r="15" spans="1:16" s="21" customFormat="1" ht="12.75">
      <c r="A15" s="21">
        <f>IF(ISBLANK('Liste d''élèves'!C21),"",('Liste d''élèves'!C21))</f>
      </c>
      <c r="C15" s="157"/>
      <c r="D15" s="134" t="s">
        <v>52</v>
      </c>
      <c r="E15" s="135"/>
      <c r="F15" s="135"/>
      <c r="G15" s="135"/>
      <c r="H15" s="135"/>
      <c r="I15" s="135"/>
      <c r="J15" s="135"/>
      <c r="K15" s="135"/>
      <c r="L15" s="135"/>
      <c r="M15" s="135"/>
      <c r="N15" s="135"/>
      <c r="O15" s="87">
        <f>IF((VLOOKUP($H$3,'Saisie des résultats'!$B$9:$S$208,3,FALSE))=1,"×","")</f>
      </c>
      <c r="P15" s="87" t="str">
        <f>IF((VLOOKUP($H$3,'Saisie des résultats'!$B$9:$S$208,3,FALSE))=1,"","×")</f>
        <v>×</v>
      </c>
    </row>
    <row r="16" spans="1:16" s="21" customFormat="1" ht="12.75">
      <c r="A16" s="21">
        <f>IF(ISBLANK('Liste d''élèves'!C22),"",('Liste d''élèves'!C22))</f>
      </c>
      <c r="C16" s="157"/>
      <c r="D16" s="134" t="s">
        <v>55</v>
      </c>
      <c r="E16" s="135"/>
      <c r="F16" s="135"/>
      <c r="G16" s="135"/>
      <c r="H16" s="135"/>
      <c r="I16" s="135"/>
      <c r="J16" s="135"/>
      <c r="K16" s="135"/>
      <c r="L16" s="135"/>
      <c r="M16" s="135"/>
      <c r="N16" s="135"/>
      <c r="O16" s="87">
        <f>IF((VLOOKUP($H$3,'Saisie des résultats'!$B$9:$S$208,6,FALSE))=1,"×","")</f>
      </c>
      <c r="P16" s="87" t="str">
        <f>IF((VLOOKUP($H$3,'Saisie des résultats'!$B$9:$S$208,6,FALSE))=1,"","×")</f>
        <v>×</v>
      </c>
    </row>
    <row r="17" spans="1:16" s="21" customFormat="1" ht="12.75">
      <c r="A17" s="21">
        <f>IF(ISBLANK('Liste d''élèves'!C23),"",('Liste d''élèves'!C23))</f>
      </c>
      <c r="C17" s="157"/>
      <c r="D17" s="134" t="s">
        <v>56</v>
      </c>
      <c r="E17" s="135"/>
      <c r="F17" s="135"/>
      <c r="G17" s="135"/>
      <c r="H17" s="135"/>
      <c r="I17" s="135"/>
      <c r="J17" s="135"/>
      <c r="K17" s="135"/>
      <c r="L17" s="135"/>
      <c r="M17" s="135"/>
      <c r="N17" s="135"/>
      <c r="O17" s="87">
        <f>IF((VLOOKUP($H$3,'Saisie des résultats'!$B$9:$S$208,7,FALSE))=1,"×","")</f>
      </c>
      <c r="P17" s="87" t="str">
        <f>IF((VLOOKUP($H$3,'Saisie des résultats'!$B$9:$S$208,7,FALSE))=1,"","×")</f>
        <v>×</v>
      </c>
    </row>
    <row r="18" spans="1:16" s="21" customFormat="1" ht="12.75">
      <c r="A18" s="21">
        <f>IF(ISBLANK('Liste d''élèves'!C24),"",('Liste d''élèves'!C24))</f>
      </c>
      <c r="C18" s="157"/>
      <c r="D18" s="134" t="s">
        <v>57</v>
      </c>
      <c r="E18" s="135"/>
      <c r="F18" s="135"/>
      <c r="G18" s="135"/>
      <c r="H18" s="135"/>
      <c r="I18" s="135"/>
      <c r="J18" s="135"/>
      <c r="K18" s="135"/>
      <c r="L18" s="135"/>
      <c r="M18" s="135"/>
      <c r="N18" s="135"/>
      <c r="O18" s="87">
        <f>IF((VLOOKUP($H$3,'Saisie des résultats'!$B$9:$S$208,8,FALSE))=1,"×","")</f>
      </c>
      <c r="P18" s="87" t="str">
        <f>IF((VLOOKUP($H$3,'Saisie des résultats'!$B$9:$S$208,8,FALSE))=1,"","×")</f>
        <v>×</v>
      </c>
    </row>
    <row r="19" spans="1:16" s="21" customFormat="1" ht="12.75">
      <c r="A19" s="21">
        <f>IF(ISBLANK('Liste d''élèves'!C25),"",('Liste d''élèves'!C25))</f>
      </c>
      <c r="C19" s="157"/>
      <c r="D19" s="158" t="s">
        <v>60</v>
      </c>
      <c r="E19" s="159"/>
      <c r="F19" s="159"/>
      <c r="G19" s="159"/>
      <c r="H19" s="159"/>
      <c r="I19" s="159"/>
      <c r="J19" s="159"/>
      <c r="K19" s="159"/>
      <c r="L19" s="159"/>
      <c r="M19" s="159"/>
      <c r="N19" s="159"/>
      <c r="O19" s="87">
        <f>IF((VLOOKUP($H$3,'Saisie des résultats'!$B$9:$S$208,11,FALSE))=1,"×","")</f>
      </c>
      <c r="P19" s="87" t="str">
        <f>IF((VLOOKUP($H$3,'Saisie des résultats'!$B$9:$S$208,11,FALSE))=1,"","×")</f>
        <v>×</v>
      </c>
    </row>
    <row r="20" spans="1:16" s="21" customFormat="1" ht="12.75">
      <c r="A20" s="21">
        <f>IF(ISBLANK('Liste d''élèves'!C26),"",('Liste d''élèves'!C26))</f>
      </c>
      <c r="C20" s="157"/>
      <c r="D20" s="160" t="s">
        <v>61</v>
      </c>
      <c r="E20" s="161"/>
      <c r="F20" s="161"/>
      <c r="G20" s="161"/>
      <c r="H20" s="161"/>
      <c r="I20" s="161"/>
      <c r="J20" s="161"/>
      <c r="K20" s="161"/>
      <c r="L20" s="161"/>
      <c r="M20" s="161"/>
      <c r="N20" s="161"/>
      <c r="O20" s="87">
        <f>IF((VLOOKUP($H$3,'Saisie des résultats'!$B$9:$S$208,12,FALSE))=1,"×","")</f>
      </c>
      <c r="P20" s="87" t="str">
        <f>IF((VLOOKUP($H$3,'Saisie des résultats'!$B$9:$S$208,12,FALSE))=1,"","×")</f>
        <v>×</v>
      </c>
    </row>
    <row r="21" spans="1:16" s="21" customFormat="1" ht="13.5" thickBot="1">
      <c r="A21" s="21">
        <f>IF(ISBLANK('Liste d''élèves'!C27),"",('Liste d''élèves'!C27))</f>
      </c>
      <c r="C21" s="157"/>
      <c r="D21" s="136" t="s">
        <v>62</v>
      </c>
      <c r="E21" s="137"/>
      <c r="F21" s="137"/>
      <c r="G21" s="137"/>
      <c r="H21" s="137"/>
      <c r="I21" s="137"/>
      <c r="J21" s="137"/>
      <c r="K21" s="137"/>
      <c r="L21" s="137"/>
      <c r="M21" s="137"/>
      <c r="N21" s="137"/>
      <c r="O21" s="88">
        <f>IF((VLOOKUP($H$3,'Saisie des résultats'!$B$9:$S$208,13,FALSE))=1,"×","")</f>
      </c>
      <c r="P21" s="88" t="str">
        <f>IF((VLOOKUP($H$3,'Saisie des résultats'!$B$9:$S$208,13,FALSE))=1,"","×")</f>
        <v>×</v>
      </c>
    </row>
    <row r="22" spans="1:16" s="21" customFormat="1" ht="12.75">
      <c r="A22" s="21">
        <f>IF(ISBLANK('Liste d''élèves'!C28),"",('Liste d''élèves'!C28))</f>
      </c>
      <c r="C22" s="144" t="s">
        <v>66</v>
      </c>
      <c r="D22" s="138" t="s">
        <v>53</v>
      </c>
      <c r="E22" s="139"/>
      <c r="F22" s="139"/>
      <c r="G22" s="139"/>
      <c r="H22" s="139"/>
      <c r="I22" s="139"/>
      <c r="J22" s="139"/>
      <c r="K22" s="139"/>
      <c r="L22" s="139"/>
      <c r="M22" s="139"/>
      <c r="N22" s="139"/>
      <c r="O22" s="86">
        <f>IF((VLOOKUP($H$3,'Saisie des résultats'!$B$9:$S$208,4,FALSE))=1,"×","")</f>
      </c>
      <c r="P22" s="86" t="str">
        <f>IF((VLOOKUP($H$3,'Saisie des résultats'!$B$9:$S$208,4,FALSE))=1,"","×")</f>
        <v>×</v>
      </c>
    </row>
    <row r="23" spans="1:16" s="21" customFormat="1" ht="13.5" thickBot="1">
      <c r="A23" s="21">
        <f>IF(ISBLANK('Liste d''élèves'!C29),"",('Liste d''élèves'!C29))</f>
      </c>
      <c r="C23" s="145"/>
      <c r="D23" s="136" t="s">
        <v>54</v>
      </c>
      <c r="E23" s="137"/>
      <c r="F23" s="137"/>
      <c r="G23" s="137"/>
      <c r="H23" s="137"/>
      <c r="I23" s="137"/>
      <c r="J23" s="137"/>
      <c r="K23" s="137"/>
      <c r="L23" s="137"/>
      <c r="M23" s="137"/>
      <c r="N23" s="137"/>
      <c r="O23" s="90">
        <f>IF((VLOOKUP($H$3,'Saisie des résultats'!$B$9:$S$208,5,FALSE))=1,"×","")</f>
      </c>
      <c r="P23" s="90" t="str">
        <f>IF((VLOOKUP($H$3,'Saisie des résultats'!$B$9:$S$208,5,FALSE))=1,"","×")</f>
        <v>×</v>
      </c>
    </row>
    <row r="24" spans="1:16" s="21" customFormat="1" ht="12.75">
      <c r="A24" s="21">
        <f>IF(ISBLANK('Liste d''élèves'!C30),"",('Liste d''élèves'!C30))</f>
      </c>
      <c r="C24" s="146" t="s">
        <v>67</v>
      </c>
      <c r="D24" s="138" t="s">
        <v>71</v>
      </c>
      <c r="E24" s="139"/>
      <c r="F24" s="139"/>
      <c r="G24" s="139"/>
      <c r="H24" s="139"/>
      <c r="I24" s="139"/>
      <c r="J24" s="139"/>
      <c r="K24" s="139"/>
      <c r="L24" s="139"/>
      <c r="M24" s="139"/>
      <c r="N24" s="139"/>
      <c r="O24" s="91">
        <f>IF((VLOOKUP($H$3,'Saisie des résultats'!$B$9:$S$208,9,FALSE))=1,"×","")</f>
      </c>
      <c r="P24" s="86" t="str">
        <f>IF((VLOOKUP($H$3,'Saisie des résultats'!$B$9:$S$208,9,FALSE))=1,"","×")</f>
        <v>×</v>
      </c>
    </row>
    <row r="25" spans="1:16" s="21" customFormat="1" ht="12.75">
      <c r="A25" s="21">
        <f>IF(ISBLANK('Liste d''élèves'!C31),"",('Liste d''élèves'!C31))</f>
      </c>
      <c r="C25" s="147"/>
      <c r="D25" s="134" t="s">
        <v>59</v>
      </c>
      <c r="E25" s="135"/>
      <c r="F25" s="135"/>
      <c r="G25" s="135"/>
      <c r="H25" s="135"/>
      <c r="I25" s="135"/>
      <c r="J25" s="135"/>
      <c r="K25" s="135"/>
      <c r="L25" s="135"/>
      <c r="M25" s="135"/>
      <c r="N25" s="135"/>
      <c r="O25" s="92">
        <f>IF((VLOOKUP($H$3,'Saisie des résultats'!$B$9:$S$208,10,FALSE))=1,"×","")</f>
      </c>
      <c r="P25" s="87" t="str">
        <f>IF((VLOOKUP($H$3,'Saisie des résultats'!$B$9:$S$208,10,FALSE))=1,"","×")</f>
        <v>×</v>
      </c>
    </row>
    <row r="26" spans="1:16" s="21" customFormat="1" ht="13.5" thickBot="1">
      <c r="A26" s="21">
        <f>IF(ISBLANK('Liste d''élèves'!C32),"",('Liste d''élèves'!C32))</f>
      </c>
      <c r="C26" s="145"/>
      <c r="D26" s="136" t="s">
        <v>58</v>
      </c>
      <c r="E26" s="137"/>
      <c r="F26" s="137"/>
      <c r="G26" s="137"/>
      <c r="H26" s="137"/>
      <c r="I26" s="137"/>
      <c r="J26" s="137"/>
      <c r="K26" s="137"/>
      <c r="L26" s="137"/>
      <c r="M26" s="137"/>
      <c r="N26" s="137"/>
      <c r="O26" s="93">
        <f>IF(AND(((VLOOKUP($H$3,'Saisie des résultats'!$B$9:$S$208,14,FALSE))=1),((VLOOKUP($H$3,'Saisie des résultats'!$B$9:$S$208,15,FALSE))=1),((VLOOKUP($H$3,'Saisie des résultats'!$B$9:$S$208,16,FALSE))=1),((VLOOKUP($H$3,'Saisie des résultats'!$B$9:$S$208,17,FALSE))=1),((VLOOKUP($H$3,'Saisie des résultats'!$B$9:$S$208,18,FALSE))=1)),"×","")</f>
      </c>
      <c r="P26" s="88" t="str">
        <f>IF(AND(((VLOOKUP($H$3,'Saisie des résultats'!$B$9:$S$208,14,FALSE))=1),((VLOOKUP($H$3,'Saisie des résultats'!$B$9:$S$208,15,FALSE))=1),((VLOOKUP($H$3,'Saisie des résultats'!$B$9:$S$208,16,FALSE))=1),((VLOOKUP($H$3,'Saisie des résultats'!$B$9:$S$208,17,FALSE))=1),((VLOOKUP($H$3,'Saisie des résultats'!$B$9:$S$208,18,FALSE))=1)),"","×")</f>
        <v>×</v>
      </c>
    </row>
    <row r="27" s="21" customFormat="1" ht="12.75">
      <c r="A27" s="21">
        <f>IF(ISBLANK('Liste d''élèves'!C33),"",('Liste d''élèves'!C33))</f>
      </c>
    </row>
    <row r="28" s="21" customFormat="1" ht="12.75">
      <c r="A28" s="21">
        <f>IF(ISBLANK('Liste d''élèves'!C34),"",('Liste d''élèves'!C34))</f>
      </c>
    </row>
    <row r="29" s="21" customFormat="1" ht="12.75">
      <c r="A29" s="21">
        <f>IF(ISBLANK('Liste d''élèves'!C35),"",('Liste d''élèves'!C35))</f>
      </c>
    </row>
    <row r="30" s="21" customFormat="1" ht="12.75">
      <c r="A30" s="21">
        <f>IF(ISBLANK('Liste d''élèves'!C36),"",('Liste d''élèves'!C36))</f>
      </c>
    </row>
    <row r="31" s="21" customFormat="1" ht="12.75">
      <c r="A31" s="21">
        <f>IF(ISBLANK('Liste d''élèves'!C37),"",('Liste d''élèves'!C37))</f>
      </c>
    </row>
    <row r="32" s="21" customFormat="1" ht="12.75">
      <c r="A32" s="21">
        <f>IF(ISBLANK('Liste d''élèves'!C38),"",('Liste d''élèves'!C38))</f>
      </c>
    </row>
    <row r="33" ht="12.75">
      <c r="A33" s="21">
        <f>IF(ISBLANK('Liste d''élèves'!C39),"",('Liste d''élèves'!C39))</f>
      </c>
    </row>
    <row r="34" ht="12.75">
      <c r="A34" s="21">
        <f>IF(ISBLANK('Liste d''élèves'!C40),"",('Liste d''élèves'!C40))</f>
      </c>
    </row>
    <row r="35" ht="12.75">
      <c r="A35" s="21">
        <f>IF(ISBLANK('Liste d''élèves'!C41),"",('Liste d''élèves'!C41))</f>
      </c>
    </row>
    <row r="36" ht="12.75">
      <c r="A36" s="21">
        <f>IF(ISBLANK('Liste d''élèves'!C42),"",('Liste d''élèves'!C42))</f>
      </c>
    </row>
    <row r="37" ht="12.75">
      <c r="A37" s="21">
        <f>IF(ISBLANK('Liste d''élèves'!C43),"",('Liste d''élèves'!C43))</f>
      </c>
    </row>
    <row r="38" ht="12.75">
      <c r="A38" s="21">
        <f>IF(ISBLANK('Liste d''élèves'!C44),"",('Liste d''élèves'!C44))</f>
      </c>
    </row>
    <row r="39" ht="12.75">
      <c r="A39" s="21">
        <f>IF(ISBLANK('Liste d''élèves'!C45),"",('Liste d''élèves'!C45))</f>
      </c>
    </row>
    <row r="40" ht="12.75">
      <c r="A40" s="21">
        <f>IF(ISBLANK('Liste d''élèves'!C46),"",('Liste d''élèves'!C46))</f>
      </c>
    </row>
    <row r="41" ht="12.75">
      <c r="A41" s="21">
        <f>IF(ISBLANK('Liste d''élèves'!C47),"",('Liste d''élèves'!C47))</f>
      </c>
    </row>
    <row r="42" ht="12.75">
      <c r="A42" s="21">
        <f>IF(ISBLANK('Liste d''élèves'!C48),"",('Liste d''élèves'!C48))</f>
      </c>
    </row>
    <row r="43" ht="12.75">
      <c r="A43" s="21">
        <f>IF(ISBLANK('Liste d''élèves'!C49),"",('Liste d''élèves'!C49))</f>
      </c>
    </row>
    <row r="44" ht="12.75">
      <c r="A44" s="21">
        <f>IF(ISBLANK('Liste d''élèves'!C50),"",('Liste d''élèves'!C50))</f>
      </c>
    </row>
    <row r="45" ht="12.75">
      <c r="A45" s="21">
        <f>IF(ISBLANK('Liste d''élèves'!C51),"",('Liste d''élèves'!C51))</f>
      </c>
    </row>
    <row r="46" ht="12.75">
      <c r="A46" s="21">
        <f>IF(ISBLANK('Liste d''élèves'!C52),"",('Liste d''élèves'!C52))</f>
      </c>
    </row>
    <row r="47" ht="12.75">
      <c r="A47" s="21">
        <f>IF(ISBLANK('Liste d''élèves'!C53),"",('Liste d''élèves'!C53))</f>
      </c>
    </row>
    <row r="48" ht="12.75">
      <c r="A48" s="21">
        <f>IF(ISBLANK('Liste d''élèves'!C54),"",('Liste d''élèves'!C54))</f>
      </c>
    </row>
    <row r="49" ht="12.75">
      <c r="A49" s="21">
        <f>IF(ISBLANK('Liste d''élèves'!C55),"",('Liste d''élèves'!C55))</f>
      </c>
    </row>
    <row r="50" ht="12.75">
      <c r="A50" s="21">
        <f>IF(ISBLANK('Liste d''élèves'!C56),"",('Liste d''élèves'!C56))</f>
      </c>
    </row>
    <row r="51" ht="12.75">
      <c r="A51" s="21">
        <f>IF(ISBLANK('Liste d''élèves'!C57),"",('Liste d''élèves'!C57))</f>
      </c>
    </row>
    <row r="52" ht="12.75">
      <c r="A52" s="21">
        <f>IF(ISBLANK('Liste d''élèves'!C58),"",('Liste d''élèves'!C58))</f>
      </c>
    </row>
    <row r="53" ht="12.75">
      <c r="A53" s="21">
        <f>IF(ISBLANK('Liste d''élèves'!C59),"",('Liste d''élèves'!C59))</f>
      </c>
    </row>
    <row r="54" ht="12.75">
      <c r="A54" s="21">
        <f>IF(ISBLANK('Liste d''élèves'!C60),"",('Liste d''élèves'!C60))</f>
      </c>
    </row>
    <row r="55" ht="12.75">
      <c r="A55" s="21">
        <f>IF(ISBLANK('Liste d''élèves'!C61),"",('Liste d''élèves'!C61))</f>
      </c>
    </row>
    <row r="56" ht="12.75">
      <c r="A56" s="21">
        <f>IF(ISBLANK('Liste d''élèves'!C62),"",('Liste d''élèves'!C62))</f>
      </c>
    </row>
    <row r="57" ht="12.75">
      <c r="A57" s="21">
        <f>IF(ISBLANK('Liste d''élèves'!C63),"",('Liste d''élèves'!C63))</f>
      </c>
    </row>
    <row r="58" ht="12.75">
      <c r="A58" s="21">
        <f>IF(ISBLANK('Liste d''élèves'!C64),"",('Liste d''élèves'!C64))</f>
      </c>
    </row>
    <row r="59" ht="12.75">
      <c r="A59" s="21">
        <f>IF(ISBLANK('Liste d''élèves'!C65),"",('Liste d''élèves'!C65))</f>
      </c>
    </row>
    <row r="60" ht="12.75">
      <c r="A60" s="21">
        <f>IF(ISBLANK('Liste d''élèves'!C66),"",('Liste d''élèves'!C66))</f>
      </c>
    </row>
    <row r="61" ht="12.75">
      <c r="A61" s="21">
        <f>IF(ISBLANK('Liste d''élèves'!C67),"",('Liste d''élèves'!C67))</f>
      </c>
    </row>
    <row r="62" ht="12.75">
      <c r="A62" s="21">
        <f>IF(ISBLANK('Liste d''élèves'!C68),"",('Liste d''élèves'!C68))</f>
      </c>
    </row>
    <row r="63" ht="12.75">
      <c r="A63" s="21">
        <f>IF(ISBLANK('Liste d''élèves'!C69),"",('Liste d''élèves'!C69))</f>
      </c>
    </row>
    <row r="64" ht="12.75">
      <c r="A64" s="21">
        <f>IF(ISBLANK('Liste d''élèves'!C70),"",('Liste d''élèves'!C70))</f>
      </c>
    </row>
    <row r="65" ht="12.75">
      <c r="A65" s="21">
        <f>IF(ISBLANK('Liste d''élèves'!C71),"",('Liste d''élèves'!C71))</f>
      </c>
    </row>
    <row r="66" ht="12.75">
      <c r="A66" s="21">
        <f>IF(ISBLANK('Liste d''élèves'!C72),"",('Liste d''élèves'!C72))</f>
      </c>
    </row>
    <row r="67" ht="12.75">
      <c r="A67" s="21">
        <f>IF(ISBLANK('Liste d''élèves'!C73),"",('Liste d''élèves'!C73))</f>
      </c>
    </row>
    <row r="68" ht="12.75">
      <c r="A68" s="21">
        <f>IF(ISBLANK('Liste d''élèves'!C74),"",('Liste d''élèves'!C74))</f>
      </c>
    </row>
    <row r="69" ht="12.75">
      <c r="A69" s="21">
        <f>IF(ISBLANK('Liste d''élèves'!C75),"",('Liste d''élèves'!C75))</f>
      </c>
    </row>
    <row r="70" ht="12.75">
      <c r="A70" s="21">
        <f>IF(ISBLANK('Liste d''élèves'!C76),"",('Liste d''élèves'!C76))</f>
      </c>
    </row>
    <row r="71" ht="12.75">
      <c r="A71" s="21">
        <f>IF(ISBLANK('Liste d''élèves'!C77),"",('Liste d''élèves'!C77))</f>
      </c>
    </row>
    <row r="72" ht="12.75">
      <c r="A72" s="21">
        <f>IF(ISBLANK('Liste d''élèves'!C78),"",('Liste d''élèves'!C78))</f>
      </c>
    </row>
    <row r="73" ht="12.75">
      <c r="A73" s="21">
        <f>IF(ISBLANK('Liste d''élèves'!C79),"",('Liste d''élèves'!C79))</f>
      </c>
    </row>
    <row r="74" ht="12.75">
      <c r="A74" s="21">
        <f>IF(ISBLANK('Liste d''élèves'!C80),"",('Liste d''élèves'!C80))</f>
      </c>
    </row>
    <row r="75" ht="12.75">
      <c r="A75" s="21">
        <f>IF(ISBLANK('Liste d''élèves'!C81),"",('Liste d''élèves'!C81))</f>
      </c>
    </row>
    <row r="76" ht="12.75">
      <c r="A76" s="21">
        <f>IF(ISBLANK('Liste d''élèves'!C82),"",('Liste d''élèves'!C82))</f>
      </c>
    </row>
    <row r="77" ht="12.75">
      <c r="A77" s="21">
        <f>IF(ISBLANK('Liste d''élèves'!C83),"",('Liste d''élèves'!C83))</f>
      </c>
    </row>
    <row r="78" ht="12.75">
      <c r="A78" s="21">
        <f>IF(ISBLANK('Liste d''élèves'!C84),"",('Liste d''élèves'!C84))</f>
      </c>
    </row>
    <row r="79" ht="12.75">
      <c r="A79" s="21">
        <f>IF(ISBLANK('Liste d''élèves'!C85),"",('Liste d''élèves'!C85))</f>
      </c>
    </row>
    <row r="80" ht="12.75">
      <c r="A80" s="21">
        <f>IF(ISBLANK('Liste d''élèves'!C86),"",('Liste d''élèves'!C86))</f>
      </c>
    </row>
    <row r="81" ht="12.75">
      <c r="A81" s="21">
        <f>IF(ISBLANK('Liste d''élèves'!C87),"",('Liste d''élèves'!C87))</f>
      </c>
    </row>
    <row r="82" ht="12.75">
      <c r="A82" s="21">
        <f>IF(ISBLANK('Liste d''élèves'!C88),"",('Liste d''élèves'!C88))</f>
      </c>
    </row>
    <row r="83" ht="12.75">
      <c r="A83" s="21">
        <f>IF(ISBLANK('Liste d''élèves'!C89),"",('Liste d''élèves'!C89))</f>
      </c>
    </row>
    <row r="84" ht="12.75">
      <c r="A84" s="21">
        <f>IF(ISBLANK('Liste d''élèves'!C90),"",('Liste d''élèves'!C90))</f>
      </c>
    </row>
    <row r="85" ht="12.75">
      <c r="A85" s="21">
        <f>IF(ISBLANK('Liste d''élèves'!C91),"",('Liste d''élèves'!C91))</f>
      </c>
    </row>
    <row r="86" ht="12.75">
      <c r="A86" s="21">
        <f>IF(ISBLANK('Liste d''élèves'!C92),"",('Liste d''élèves'!C92))</f>
      </c>
    </row>
    <row r="87" ht="12.75">
      <c r="A87" s="21">
        <f>IF(ISBLANK('Liste d''élèves'!C93),"",('Liste d''élèves'!C93))</f>
      </c>
    </row>
    <row r="88" ht="12.75">
      <c r="A88" s="21">
        <f>IF(ISBLANK('Liste d''élèves'!C94),"",('Liste d''élèves'!C94))</f>
      </c>
    </row>
    <row r="89" ht="12.75">
      <c r="A89" s="21">
        <f>IF(ISBLANK('Liste d''élèves'!C95),"",('Liste d''élèves'!C95))</f>
      </c>
    </row>
    <row r="90" ht="12.75">
      <c r="A90" s="21">
        <f>IF(ISBLANK('Liste d''élèves'!C96),"",('Liste d''élèves'!C96))</f>
      </c>
    </row>
    <row r="91" ht="12.75">
      <c r="A91" s="21">
        <f>IF(ISBLANK('Liste d''élèves'!C97),"",('Liste d''élèves'!C97))</f>
      </c>
    </row>
    <row r="92" ht="12.75">
      <c r="A92" s="21">
        <f>IF(ISBLANK('Liste d''élèves'!C98),"",('Liste d''élèves'!C98))</f>
      </c>
    </row>
    <row r="93" ht="12.75">
      <c r="A93" s="21">
        <f>IF(ISBLANK('Liste d''élèves'!C99),"",('Liste d''élèves'!C99))</f>
      </c>
    </row>
    <row r="94" ht="12.75">
      <c r="A94" s="21">
        <f>IF(ISBLANK('Liste d''élèves'!C100),"",('Liste d''élèves'!C100))</f>
      </c>
    </row>
    <row r="95" ht="12.75">
      <c r="A95" s="21">
        <f>IF(ISBLANK('Liste d''élèves'!C101),"",('Liste d''élèves'!C101))</f>
      </c>
    </row>
    <row r="96" ht="12.75">
      <c r="A96" s="21">
        <f>IF(ISBLANK('Liste d''élèves'!C102),"",('Liste d''élèves'!C102))</f>
      </c>
    </row>
    <row r="97" ht="12.75">
      <c r="A97" s="21">
        <f>IF(ISBLANK('Liste d''élèves'!C103),"",('Liste d''élèves'!C103))</f>
      </c>
    </row>
    <row r="98" ht="12.75">
      <c r="A98" s="21">
        <f>IF(ISBLANK('Liste d''élèves'!C104),"",('Liste d''élèves'!C104))</f>
      </c>
    </row>
    <row r="99" ht="12.75">
      <c r="A99" s="21">
        <f>IF(ISBLANK('Liste d''élèves'!C105),"",('Liste d''élèves'!C105))</f>
      </c>
    </row>
    <row r="100" ht="12.75">
      <c r="A100" s="21">
        <f>IF(ISBLANK('Liste d''élèves'!C106),"",('Liste d''élèves'!C106))</f>
      </c>
    </row>
    <row r="101" ht="12.75">
      <c r="A101" s="21">
        <f>IF(ISBLANK('Liste d''élèves'!C107),"",('Liste d''élèves'!C107))</f>
      </c>
    </row>
    <row r="102" ht="12.75">
      <c r="A102" s="21">
        <f>IF(ISBLANK('Liste d''élèves'!C108),"",('Liste d''élèves'!C108))</f>
      </c>
    </row>
    <row r="103" ht="12.75">
      <c r="A103" s="21">
        <f>IF(ISBLANK('Liste d''élèves'!C109),"",('Liste d''élèves'!C109))</f>
      </c>
    </row>
    <row r="104" ht="12.75">
      <c r="A104" s="21">
        <f>IF(ISBLANK('Liste d''élèves'!C110),"",('Liste d''élèves'!C110))</f>
      </c>
    </row>
    <row r="105" ht="12.75">
      <c r="A105" s="21">
        <f>IF(ISBLANK('Liste d''élèves'!C111),"",('Liste d''élèves'!C111))</f>
      </c>
    </row>
    <row r="106" ht="12.75">
      <c r="A106" s="21">
        <f>IF(ISBLANK('Liste d''élèves'!C112),"",('Liste d''élèves'!C112))</f>
      </c>
    </row>
    <row r="107" ht="12.75">
      <c r="A107" s="21">
        <f>IF(ISBLANK('Liste d''élèves'!C113),"",('Liste d''élèves'!C113))</f>
      </c>
    </row>
    <row r="108" ht="12.75">
      <c r="A108" s="21">
        <f>IF(ISBLANK('Liste d''élèves'!C114),"",('Liste d''élèves'!C114))</f>
      </c>
    </row>
    <row r="109" ht="12.75">
      <c r="A109" s="21">
        <f>IF(ISBLANK('Liste d''élèves'!C115),"",('Liste d''élèves'!C115))</f>
      </c>
    </row>
    <row r="110" ht="12.75">
      <c r="A110" s="21">
        <f>IF(ISBLANK('Liste d''élèves'!C116),"",('Liste d''élèves'!C116))</f>
      </c>
    </row>
    <row r="111" ht="12.75">
      <c r="A111" s="21">
        <f>IF(ISBLANK('Liste d''élèves'!C117),"",('Liste d''élèves'!C117))</f>
      </c>
    </row>
    <row r="112" ht="12.75">
      <c r="A112" s="21">
        <f>IF(ISBLANK('Liste d''élèves'!C118),"",('Liste d''élèves'!C118))</f>
      </c>
    </row>
    <row r="113" ht="12.75">
      <c r="A113" s="21">
        <f>IF(ISBLANK('Liste d''élèves'!C119),"",('Liste d''élèves'!C119))</f>
      </c>
    </row>
    <row r="114" ht="12.75">
      <c r="A114" s="21">
        <f>IF(ISBLANK('Liste d''élèves'!C120),"",('Liste d''élèves'!C120))</f>
      </c>
    </row>
    <row r="115" ht="12.75">
      <c r="A115" s="21">
        <f>IF(ISBLANK('Liste d''élèves'!C121),"",('Liste d''élèves'!C121))</f>
      </c>
    </row>
    <row r="116" ht="12.75">
      <c r="A116" s="21">
        <f>IF(ISBLANK('Liste d''élèves'!C122),"",('Liste d''élèves'!C122))</f>
      </c>
    </row>
    <row r="117" ht="12.75">
      <c r="A117" s="21">
        <f>IF(ISBLANK('Liste d''élèves'!C123),"",('Liste d''élèves'!C123))</f>
      </c>
    </row>
    <row r="118" ht="12.75">
      <c r="A118" s="21">
        <f>IF(ISBLANK('Liste d''élèves'!C124),"",('Liste d''élèves'!C124))</f>
      </c>
    </row>
    <row r="119" ht="12.75">
      <c r="A119" s="21">
        <f>IF(ISBLANK('Liste d''élèves'!C125),"",('Liste d''élèves'!C125))</f>
      </c>
    </row>
    <row r="120" ht="12.75">
      <c r="A120" s="21">
        <f>IF(ISBLANK('Liste d''élèves'!C126),"",('Liste d''élèves'!C126))</f>
      </c>
    </row>
    <row r="121" ht="12.75">
      <c r="A121" s="21">
        <f>IF(ISBLANK('Liste d''élèves'!C127),"",('Liste d''élèves'!C127))</f>
      </c>
    </row>
    <row r="122" ht="12.75">
      <c r="A122" s="21">
        <f>IF(ISBLANK('Liste d''élèves'!C128),"",('Liste d''élèves'!C128))</f>
      </c>
    </row>
    <row r="123" ht="12.75">
      <c r="A123" s="21">
        <f>IF(ISBLANK('Liste d''élèves'!C129),"",('Liste d''élèves'!C129))</f>
      </c>
    </row>
    <row r="124" ht="12.75">
      <c r="A124" s="21">
        <f>IF(ISBLANK('Liste d''élèves'!C130),"",('Liste d''élèves'!C130))</f>
      </c>
    </row>
    <row r="125" ht="12.75">
      <c r="A125" s="21">
        <f>IF(ISBLANK('Liste d''élèves'!C131),"",('Liste d''élèves'!C131))</f>
      </c>
    </row>
    <row r="126" ht="12.75">
      <c r="A126" s="21">
        <f>IF(ISBLANK('Liste d''élèves'!C132),"",('Liste d''élèves'!C132))</f>
      </c>
    </row>
    <row r="127" ht="12.75">
      <c r="A127" s="21">
        <f>IF(ISBLANK('Liste d''élèves'!C133),"",('Liste d''élèves'!C133))</f>
      </c>
    </row>
    <row r="128" ht="12.75">
      <c r="A128" s="21">
        <f>IF(ISBLANK('Liste d''élèves'!C134),"",('Liste d''élèves'!C134))</f>
      </c>
    </row>
    <row r="129" ht="12.75">
      <c r="A129" s="21">
        <f>IF(ISBLANK('Liste d''élèves'!C135),"",('Liste d''élèves'!C135))</f>
      </c>
    </row>
    <row r="130" ht="12.75">
      <c r="A130" s="21">
        <f>IF(ISBLANK('Liste d''élèves'!C136),"",('Liste d''élèves'!C136))</f>
      </c>
    </row>
    <row r="131" ht="12.75">
      <c r="A131" s="21">
        <f>IF(ISBLANK('Liste d''élèves'!C137),"",('Liste d''élèves'!C137))</f>
      </c>
    </row>
    <row r="132" ht="12.75">
      <c r="A132" s="21">
        <f>IF(ISBLANK('Liste d''élèves'!C138),"",('Liste d''élèves'!C138))</f>
      </c>
    </row>
    <row r="133" ht="12.75">
      <c r="A133" s="21">
        <f>IF(ISBLANK('Liste d''élèves'!C139),"",('Liste d''élèves'!C139))</f>
      </c>
    </row>
    <row r="134" ht="12.75">
      <c r="A134" s="21">
        <f>IF(ISBLANK('Liste d''élèves'!C140),"",('Liste d''élèves'!C140))</f>
      </c>
    </row>
    <row r="135" ht="12.75">
      <c r="A135" s="21">
        <f>IF(ISBLANK('Liste d''élèves'!C141),"",('Liste d''élèves'!C141))</f>
      </c>
    </row>
    <row r="136" ht="12.75">
      <c r="A136" s="21">
        <f>IF(ISBLANK('Liste d''élèves'!C142),"",('Liste d''élèves'!C142))</f>
      </c>
    </row>
    <row r="137" ht="12.75">
      <c r="A137" s="21">
        <f>IF(ISBLANK('Liste d''élèves'!C143),"",('Liste d''élèves'!C143))</f>
      </c>
    </row>
    <row r="138" ht="12.75">
      <c r="A138" s="21">
        <f>IF(ISBLANK('Liste d''élèves'!C144),"",('Liste d''élèves'!C144))</f>
      </c>
    </row>
    <row r="139" ht="12.75">
      <c r="A139" s="21">
        <f>IF(ISBLANK('Liste d''élèves'!C145),"",('Liste d''élèves'!C145))</f>
      </c>
    </row>
    <row r="140" ht="12.75">
      <c r="A140" s="21">
        <f>IF(ISBLANK('Liste d''élèves'!C146),"",('Liste d''élèves'!C146))</f>
      </c>
    </row>
    <row r="141" ht="12.75">
      <c r="A141" s="21">
        <f>IF(ISBLANK('Liste d''élèves'!C147),"",('Liste d''élèves'!C147))</f>
      </c>
    </row>
    <row r="142" ht="12.75">
      <c r="A142" s="21">
        <f>IF(ISBLANK('Liste d''élèves'!C148),"",('Liste d''élèves'!C148))</f>
      </c>
    </row>
    <row r="143" ht="12.75">
      <c r="A143" s="21">
        <f>IF(ISBLANK('Liste d''élèves'!C149),"",('Liste d''élèves'!C149))</f>
      </c>
    </row>
    <row r="144" ht="12.75">
      <c r="A144" s="21">
        <f>IF(ISBLANK('Liste d''élèves'!C150),"",('Liste d''élèves'!C150))</f>
      </c>
    </row>
    <row r="145" ht="12.75">
      <c r="A145" s="21">
        <f>IF(ISBLANK('Liste d''élèves'!C151),"",('Liste d''élèves'!C151))</f>
      </c>
    </row>
    <row r="146" ht="12.75">
      <c r="A146" s="21">
        <f>IF(ISBLANK('Liste d''élèves'!C152),"",('Liste d''élèves'!C152))</f>
      </c>
    </row>
    <row r="147" ht="12.75">
      <c r="A147" s="21">
        <f>IF(ISBLANK('Liste d''élèves'!C153),"",('Liste d''élèves'!C153))</f>
      </c>
    </row>
    <row r="148" ht="12.75">
      <c r="A148" s="21">
        <f>IF(ISBLANK('Liste d''élèves'!C154),"",('Liste d''élèves'!C154))</f>
      </c>
    </row>
    <row r="149" ht="12.75">
      <c r="A149" s="21">
        <f>IF(ISBLANK('Liste d''élèves'!C155),"",('Liste d''élèves'!C155))</f>
      </c>
    </row>
    <row r="150" ht="12.75">
      <c r="A150" s="21">
        <f>IF(ISBLANK('Liste d''élèves'!C156),"",('Liste d''élèves'!C156))</f>
      </c>
    </row>
    <row r="151" ht="12.75">
      <c r="A151" s="21">
        <f>IF(ISBLANK('Liste d''élèves'!C157),"",('Liste d''élèves'!C157))</f>
      </c>
    </row>
    <row r="152" ht="12.75">
      <c r="A152" s="21">
        <f>IF(ISBLANK('Liste d''élèves'!C158),"",('Liste d''élèves'!C158))</f>
      </c>
    </row>
    <row r="153" ht="12.75">
      <c r="A153" s="21">
        <f>IF(ISBLANK('Liste d''élèves'!C159),"",('Liste d''élèves'!C159))</f>
      </c>
    </row>
    <row r="154" ht="12.75">
      <c r="A154" s="21">
        <f>IF(ISBLANK('Liste d''élèves'!C160),"",('Liste d''élèves'!C160))</f>
      </c>
    </row>
    <row r="155" ht="12.75">
      <c r="A155" s="21">
        <f>IF(ISBLANK('Liste d''élèves'!C161),"",('Liste d''élèves'!C161))</f>
      </c>
    </row>
    <row r="156" ht="12.75">
      <c r="A156" s="21">
        <f>IF(ISBLANK('Liste d''élèves'!C162),"",('Liste d''élèves'!C162))</f>
      </c>
    </row>
    <row r="157" ht="12.75">
      <c r="A157" s="21">
        <f>IF(ISBLANK('Liste d''élèves'!C163),"",('Liste d''élèves'!C163))</f>
      </c>
    </row>
    <row r="158" ht="12.75">
      <c r="A158" s="21">
        <f>IF(ISBLANK('Liste d''élèves'!C164),"",('Liste d''élèves'!C164))</f>
      </c>
    </row>
    <row r="159" ht="12.75">
      <c r="A159" s="21">
        <f>IF(ISBLANK('Liste d''élèves'!C165),"",('Liste d''élèves'!C165))</f>
      </c>
    </row>
    <row r="160" ht="12.75">
      <c r="A160" s="21">
        <f>IF(ISBLANK('Liste d''élèves'!C166),"",('Liste d''élèves'!C166))</f>
      </c>
    </row>
    <row r="161" ht="12.75">
      <c r="A161" s="21">
        <f>IF(ISBLANK('Liste d''élèves'!C167),"",('Liste d''élèves'!C167))</f>
      </c>
    </row>
    <row r="162" ht="12.75">
      <c r="A162" s="21">
        <f>IF(ISBLANK('Liste d''élèves'!C168),"",('Liste d''élèves'!C168))</f>
      </c>
    </row>
    <row r="163" ht="12.75">
      <c r="A163" s="21">
        <f>IF(ISBLANK('Liste d''élèves'!C169),"",('Liste d''élèves'!C169))</f>
      </c>
    </row>
    <row r="164" ht="12.75">
      <c r="A164" s="21">
        <f>IF(ISBLANK('Liste d''élèves'!C170),"",('Liste d''élèves'!C170))</f>
      </c>
    </row>
    <row r="165" ht="12.75">
      <c r="A165" s="21">
        <f>IF(ISBLANK('Liste d''élèves'!C171),"",('Liste d''élèves'!C171))</f>
      </c>
    </row>
    <row r="166" ht="12.75">
      <c r="A166" s="21">
        <f>IF(ISBLANK('Liste d''élèves'!C172),"",('Liste d''élèves'!C172))</f>
      </c>
    </row>
    <row r="167" ht="12.75">
      <c r="A167" s="21">
        <f>IF(ISBLANK('Liste d''élèves'!C173),"",('Liste d''élèves'!C173))</f>
      </c>
    </row>
    <row r="168" ht="12.75">
      <c r="A168" s="21">
        <f>IF(ISBLANK('Liste d''élèves'!C174),"",('Liste d''élèves'!C174))</f>
      </c>
    </row>
    <row r="169" ht="12.75">
      <c r="A169" s="21">
        <f>IF(ISBLANK('Liste d''élèves'!C175),"",('Liste d''élèves'!C175))</f>
      </c>
    </row>
    <row r="170" ht="12.75">
      <c r="A170" s="21">
        <f>IF(ISBLANK('Liste d''élèves'!C176),"",('Liste d''élèves'!C176))</f>
      </c>
    </row>
    <row r="171" ht="12.75">
      <c r="A171" s="21">
        <f>IF(ISBLANK('Liste d''élèves'!C177),"",('Liste d''élèves'!C177))</f>
      </c>
    </row>
    <row r="172" ht="12.75">
      <c r="A172" s="21">
        <f>IF(ISBLANK('Liste d''élèves'!C178),"",('Liste d''élèves'!C178))</f>
      </c>
    </row>
    <row r="173" ht="12.75">
      <c r="A173" s="21">
        <f>IF(ISBLANK('Liste d''élèves'!C179),"",('Liste d''élèves'!C179))</f>
      </c>
    </row>
    <row r="174" ht="12.75">
      <c r="A174" s="21">
        <f>IF(ISBLANK('Liste d''élèves'!C180),"",('Liste d''élèves'!C180))</f>
      </c>
    </row>
    <row r="175" ht="12.75">
      <c r="A175" s="21">
        <f>IF(ISBLANK('Liste d''élèves'!C181),"",('Liste d''élèves'!C181))</f>
      </c>
    </row>
    <row r="176" ht="12.75">
      <c r="A176" s="21">
        <f>IF(ISBLANK('Liste d''élèves'!C182),"",('Liste d''élèves'!C182))</f>
      </c>
    </row>
    <row r="177" ht="12.75">
      <c r="A177" s="21">
        <f>IF(ISBLANK('Liste d''élèves'!C183),"",('Liste d''élèves'!C183))</f>
      </c>
    </row>
    <row r="178" ht="12.75">
      <c r="A178" s="21">
        <f>IF(ISBLANK('Liste d''élèves'!C184),"",('Liste d''élèves'!C184))</f>
      </c>
    </row>
    <row r="179" ht="12.75">
      <c r="A179" s="21">
        <f>IF(ISBLANK('Liste d''élèves'!C185),"",('Liste d''élèves'!C185))</f>
      </c>
    </row>
    <row r="180" ht="12.75">
      <c r="A180" s="21">
        <f>IF(ISBLANK('Liste d''élèves'!C186),"",('Liste d''élèves'!C186))</f>
      </c>
    </row>
    <row r="181" ht="12.75">
      <c r="A181" s="21">
        <f>IF(ISBLANK('Liste d''élèves'!C187),"",('Liste d''élèves'!C187))</f>
      </c>
    </row>
    <row r="182" ht="12.75">
      <c r="A182" s="21">
        <f>IF(ISBLANK('Liste d''élèves'!C188),"",('Liste d''élèves'!C188))</f>
      </c>
    </row>
    <row r="183" ht="12.75">
      <c r="A183" s="21">
        <f>IF(ISBLANK('Liste d''élèves'!C189),"",('Liste d''élèves'!C189))</f>
      </c>
    </row>
    <row r="184" ht="12.75">
      <c r="A184" s="21">
        <f>IF(ISBLANK('Liste d''élèves'!C190),"",('Liste d''élèves'!C190))</f>
      </c>
    </row>
    <row r="185" ht="12.75">
      <c r="A185" s="21">
        <f>IF(ISBLANK('Liste d''élèves'!C191),"",('Liste d''élèves'!C191))</f>
      </c>
    </row>
    <row r="186" ht="12.75">
      <c r="A186" s="21">
        <f>IF(ISBLANK('Liste d''élèves'!C192),"",('Liste d''élèves'!C192))</f>
      </c>
    </row>
    <row r="187" ht="12.75">
      <c r="A187" s="21">
        <f>IF(ISBLANK('Liste d''élèves'!C193),"",('Liste d''élèves'!C193))</f>
      </c>
    </row>
    <row r="188" ht="12.75">
      <c r="A188" s="21">
        <f>IF(ISBLANK('Liste d''élèves'!C194),"",('Liste d''élèves'!C194))</f>
      </c>
    </row>
    <row r="189" ht="12.75">
      <c r="A189" s="21">
        <f>IF(ISBLANK('Liste d''élèves'!C195),"",('Liste d''élèves'!C195))</f>
      </c>
    </row>
    <row r="190" ht="12.75">
      <c r="A190" s="21">
        <f>IF(ISBLANK('Liste d''élèves'!C196),"",('Liste d''élèves'!C196))</f>
      </c>
    </row>
    <row r="191" ht="12.75">
      <c r="A191" s="21">
        <f>IF(ISBLANK('Liste d''élèves'!C197),"",('Liste d''élèves'!C197))</f>
      </c>
    </row>
    <row r="192" ht="12.75">
      <c r="A192" s="21">
        <f>IF(ISBLANK('Liste d''élèves'!C198),"",('Liste d''élèves'!C198))</f>
      </c>
    </row>
    <row r="193" ht="12.75">
      <c r="A193" s="21">
        <f>IF(ISBLANK('Liste d''élèves'!C199),"",('Liste d''élèves'!C199))</f>
      </c>
    </row>
    <row r="194" ht="12.75">
      <c r="A194" s="21">
        <f>IF(ISBLANK('Liste d''élèves'!C200),"",('Liste d''élèves'!C200))</f>
      </c>
    </row>
    <row r="195" ht="12.75">
      <c r="A195" s="21">
        <f>IF(ISBLANK('Liste d''élèves'!C201),"",('Liste d''élèves'!C201))</f>
      </c>
    </row>
    <row r="196" ht="12.75">
      <c r="A196" s="21">
        <f>IF(ISBLANK('Liste d''élèves'!C202),"",('Liste d''élèves'!C202))</f>
      </c>
    </row>
    <row r="197" ht="12.75">
      <c r="A197" s="21">
        <f>IF(ISBLANK('Liste d''élèves'!C203),"",('Liste d''élèves'!C203))</f>
      </c>
    </row>
    <row r="198" ht="12.75">
      <c r="A198" s="21">
        <f>IF(ISBLANK('Liste d''élèves'!C204),"",('Liste d''élèves'!C204))</f>
      </c>
    </row>
    <row r="199" ht="12.75">
      <c r="A199" s="21">
        <f>IF(ISBLANK('Liste d''élèves'!C205),"",('Liste d''élèves'!C205))</f>
      </c>
    </row>
    <row r="200" ht="12.75">
      <c r="A200" s="21">
        <f>IF(ISBLANK('Liste d''élèves'!C206),"",('Liste d''élèves'!C206))</f>
      </c>
    </row>
    <row r="201" ht="12.75">
      <c r="A201" s="21">
        <f>IF(ISBLANK('Liste d''élèves'!C207),"",('Liste d''élèves'!C207))</f>
      </c>
    </row>
    <row r="202" ht="12.75">
      <c r="A202" s="21">
        <f>IF(ISBLANK('Liste d''élèves'!C208),"",('Liste d''élèves'!C208))</f>
      </c>
    </row>
    <row r="203" ht="12.75">
      <c r="A203" s="21">
        <f>IF(ISBLANK('Liste d''élèves'!C209),"",('Liste d''élèves'!C209))</f>
      </c>
    </row>
    <row r="204" ht="12.75">
      <c r="A204" s="21">
        <f>IF(ISBLANK('Liste d''élèves'!C210),"",('Liste d''élèves'!C210))</f>
      </c>
    </row>
    <row r="205" ht="12.75">
      <c r="A205" s="21">
        <f>IF(ISBLANK('Liste d''élèves'!C211),"",('Liste d''élèves'!C211))</f>
      </c>
    </row>
    <row r="206" ht="12.75">
      <c r="A206" s="21">
        <f>IF(ISBLANK('Liste d''élèves'!C212),"",('Liste d''élèves'!C212))</f>
      </c>
    </row>
  </sheetData>
  <mergeCells count="22">
    <mergeCell ref="C22:C23"/>
    <mergeCell ref="C24:C26"/>
    <mergeCell ref="C3:G3"/>
    <mergeCell ref="H3:L3"/>
    <mergeCell ref="F6:P6"/>
    <mergeCell ref="C10:D10"/>
    <mergeCell ref="C14:C21"/>
    <mergeCell ref="D19:N19"/>
    <mergeCell ref="D20:N20"/>
    <mergeCell ref="D16:N16"/>
    <mergeCell ref="D13:N13"/>
    <mergeCell ref="E14:N14"/>
    <mergeCell ref="N10:O10"/>
    <mergeCell ref="D24:N24"/>
    <mergeCell ref="D15:N15"/>
    <mergeCell ref="D21:N21"/>
    <mergeCell ref="D17:N17"/>
    <mergeCell ref="D18:N18"/>
    <mergeCell ref="D25:N25"/>
    <mergeCell ref="D26:N26"/>
    <mergeCell ref="D22:N22"/>
    <mergeCell ref="D23:N23"/>
  </mergeCells>
  <dataValidations count="1">
    <dataValidation type="list" allowBlank="1" showInputMessage="1" showErrorMessage="1" sqref="H3:M3">
      <formula1>$A$1:$A$185</formula1>
    </dataValidation>
  </dataValidations>
  <printOptions/>
  <pageMargins left="0.45" right="0.58" top="0.49" bottom="0.4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X</cp:lastModifiedBy>
  <cp:lastPrinted>2009-10-11T17:26:19Z</cp:lastPrinted>
  <dcterms:created xsi:type="dcterms:W3CDTF">2009-09-11T13:50:34Z</dcterms:created>
  <dcterms:modified xsi:type="dcterms:W3CDTF">2009-10-11T17:26:29Z</dcterms:modified>
  <cp:category/>
  <cp:version/>
  <cp:contentType/>
  <cp:contentStatus/>
</cp:coreProperties>
</file>